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585" yWindow="270" windowWidth="17910" windowHeight="11730" tabRatio="842" activeTab="1"/>
  </bookViews>
  <sheets>
    <sheet name="DASHBOARD" sheetId="56" r:id="rId1"/>
    <sheet name="DASHBOARD_DEMOGRAPHICS" sheetId="55" r:id="rId2"/>
    <sheet name="CORE SURVEY" sheetId="57" r:id="rId3"/>
    <sheet name="WORK LIFE-TELEWORK" sheetId="58" r:id="rId4"/>
    <sheet name="DEMOGRAPHICS" sheetId="59" r:id="rId5"/>
    <sheet name="ASI" sheetId="60" r:id="rId6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Disability">DASHBOARD_DEMOGRAPHICS!$W$2:$W$3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exual">DASHBOARD_DEMOGRAPHICS!$X$2:$X$3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DASHBOARD!$B$42:$C$126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_xlnm.Print_Area" localSheetId="0">DASHBOARD!$B$2:$R$40</definedName>
    <definedName name="_xlnm.Print_Area" localSheetId="1">DASHBOARD_DEMOGRAPHICS!$B$2:$R$40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45621"/>
</workbook>
</file>

<file path=xl/calcChain.xml><?xml version="1.0" encoding="utf-8"?>
<calcChain xmlns="http://schemas.openxmlformats.org/spreadsheetml/2006/main">
  <c r="W54" i="56" l="1"/>
  <c r="V54" i="56"/>
  <c r="W56" i="56" s="1"/>
  <c r="U54" i="56"/>
  <c r="T54" i="56"/>
  <c r="U56" i="56" s="1"/>
  <c r="S54" i="56"/>
  <c r="R54" i="56"/>
  <c r="S56" i="56" s="1"/>
  <c r="Q54" i="56"/>
  <c r="P54" i="56"/>
  <c r="Q56" i="56" s="1"/>
  <c r="O54" i="56"/>
  <c r="N54" i="56"/>
  <c r="O56" i="56" s="1"/>
  <c r="W53" i="56"/>
  <c r="V53" i="56"/>
  <c r="W55" i="56" s="1"/>
  <c r="U53" i="56"/>
  <c r="T53" i="56"/>
  <c r="U55" i="56" s="1"/>
  <c r="S53" i="56"/>
  <c r="R53" i="56"/>
  <c r="S55" i="56" s="1"/>
  <c r="Q53" i="56"/>
  <c r="M54" i="56"/>
  <c r="P53" i="56"/>
  <c r="Q55" i="56" s="1"/>
  <c r="O53" i="56"/>
  <c r="N53" i="56"/>
  <c r="O55" i="56" s="1"/>
  <c r="M53" i="56"/>
  <c r="D43" i="55" l="1"/>
  <c r="N55" i="56" l="1"/>
  <c r="P55" i="56" l="1"/>
  <c r="N56" i="56"/>
  <c r="P56" i="56"/>
  <c r="R56" i="56" l="1"/>
  <c r="V56" i="56"/>
  <c r="T56" i="56"/>
  <c r="R55" i="56"/>
  <c r="V55" i="56"/>
  <c r="T55" i="56"/>
  <c r="E42" i="55" l="1"/>
  <c r="D48" i="55" l="1"/>
  <c r="D45" i="55"/>
  <c r="D44" i="55"/>
  <c r="E47" i="55"/>
  <c r="C52" i="55"/>
  <c r="E48" i="55"/>
  <c r="D49" i="55"/>
  <c r="E49" i="55"/>
  <c r="E43" i="55"/>
  <c r="D42" i="55"/>
  <c r="D47" i="55"/>
  <c r="E45" i="55"/>
  <c r="E46" i="55"/>
  <c r="B50" i="55"/>
  <c r="D46" i="55"/>
  <c r="E44" i="55"/>
  <c r="D52" i="55"/>
  <c r="E52" i="55"/>
  <c r="E50" i="55"/>
  <c r="E54" i="55"/>
  <c r="D51" i="55"/>
  <c r="D54" i="55"/>
  <c r="C53" i="55"/>
  <c r="E53" i="55"/>
  <c r="D55" i="55"/>
  <c r="D53" i="55"/>
  <c r="D56" i="55"/>
  <c r="E55" i="55"/>
  <c r="D50" i="55"/>
  <c r="B51" i="55"/>
  <c r="E51" i="55"/>
  <c r="E56" i="55"/>
</calcChain>
</file>

<file path=xl/sharedStrings.xml><?xml version="1.0" encoding="utf-8"?>
<sst xmlns="http://schemas.openxmlformats.org/spreadsheetml/2006/main" count="932" uniqueCount="396">
  <si>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</si>
  <si>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</si>
  <si>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</si>
  <si>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</si>
  <si>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</si>
  <si>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</si>
  <si>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</si>
  <si>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</si>
  <si>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</si>
  <si>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</si>
  <si>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</si>
  <si>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</si>
  <si>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</si>
  <si>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</si>
  <si>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</si>
  <si>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</si>
  <si>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</si>
  <si>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</si>
  <si>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</si>
  <si>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The workforce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</si>
  <si>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</si>
  <si>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</si>
  <si>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</si>
  <si>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</si>
  <si>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</si>
  <si>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</si>
  <si>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</si>
  <si>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</si>
  <si>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</si>
  <si>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</si>
  <si>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</si>
  <si>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</si>
  <si>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</si>
  <si>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</si>
  <si>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</si>
  <si>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</si>
  <si>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</si>
  <si>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</si>
  <si>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</si>
  <si>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</si>
  <si>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</si>
  <si>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and priorities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</si>
  <si>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</si>
  <si>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</si>
  <si>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</si>
  <si>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</si>
  <si>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</si>
  <si>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</si>
  <si>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</si>
  <si>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</si>
  <si>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</si>
  <si>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</si>
  <si>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</si>
  <si>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</si>
  <si>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</si>
  <si>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How satisfied are you with the following Work/Life programs in your agency? Telework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</si>
  <si>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</si>
  <si>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</si>
  <si>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</si>
  <si>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</si>
  <si>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</si>
  <si>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</si>
  <si>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</si>
  <si>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</si>
  <si>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</si>
  <si>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</si>
  <si>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</si>
  <si>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</si>
  <si>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</si>
  <si>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</si>
  <si>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</si>
  <si>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</si>
  <si>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</si>
  <si>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</si>
  <si>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</si>
  <si>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</si>
  <si>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</si>
  <si>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</si>
  <si>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</si>
  <si>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</si>
  <si>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</si>
  <si>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</si>
  <si>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</si>
  <si>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11 to 20 years</t>
  </si>
  <si>
    <t>25 and under</t>
  </si>
  <si>
    <t>26-29</t>
  </si>
  <si>
    <t>30-39</t>
  </si>
  <si>
    <t>40-49</t>
  </si>
  <si>
    <t>50-59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</si>
  <si>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</si>
  <si>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</si>
  <si>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</si>
  <si>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</si>
  <si>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</si>
  <si>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</si>
  <si>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</si>
  <si>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I know how my work relates to the agency's goals and priorities.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</si>
  <si>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</si>
  <si>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</si>
  <si>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</si>
  <si>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</si>
  <si>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</si>
  <si>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</si>
  <si>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</si>
  <si>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</si>
  <si>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</si>
  <si>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</si>
  <si>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</si>
  <si>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</si>
  <si>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How satisfied are you with the following Work/Life programs in your agency? Health and Wellness Programs</t>
  </si>
  <si>
    <t>How satisfied are you with the following Work/Life programs in your agency? Child Care Programs</t>
  </si>
  <si>
    <t>How satisfied are you with the following Work/Life programs in your agency? Elder Care Programs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</si>
  <si>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</si>
  <si>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</si>
  <si>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</si>
  <si>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</si>
  <si>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</si>
  <si>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</si>
  <si>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</si>
  <si>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</si>
  <si>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</si>
  <si>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2016 ENGAGEMENT INDEX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</si>
  <si>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</si>
  <si>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</si>
  <si>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</si>
  <si>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</si>
  <si>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</si>
  <si>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</si>
  <si>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</si>
  <si>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</si>
  <si>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</si>
  <si>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</si>
  <si>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</si>
  <si>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</si>
  <si>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</si>
  <si>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Have you been notified whether or not you are eligible to telework?</t>
  </si>
  <si>
    <t>Please select the response below that BEST describes your current teleworking situation.</t>
  </si>
  <si>
    <t>Do you participate in the following Work/Life programs? Alternative Work Schedules</t>
  </si>
  <si>
    <t>Do you participate in the following Work/Life programs? Health and Wellness Programs</t>
  </si>
  <si>
    <t>Do you participate in the following Work/Life programs? Employee Assistance Program</t>
  </si>
  <si>
    <t>Do you participate in the following Work/Life programs? Child Care Programs</t>
  </si>
  <si>
    <t>Do you participate in the following Work/Life programs? Elder Care Programs</t>
  </si>
  <si>
    <t>How satisfied are you with the following Work/Life programs in your agency? Alternative Work Schedules</t>
  </si>
  <si>
    <t>How satisfied are you with the following Work/Life programs in your agency? Employee Assistance Program</t>
  </si>
  <si>
    <t>Non-Supervisor</t>
  </si>
  <si>
    <t>INTRINSIC WORK EXPERIENCE</t>
  </si>
  <si>
    <t>Agency Tenure</t>
  </si>
  <si>
    <t>Federal Tenure</t>
  </si>
  <si>
    <t>Federal Government Tenure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</si>
  <si>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</si>
  <si>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</si>
  <si>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</si>
  <si>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</si>
  <si>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</si>
  <si>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</si>
  <si>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</si>
  <si>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</si>
  <si>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</si>
  <si>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</si>
  <si>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</si>
  <si>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</si>
  <si>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U.S. International Trade Commission</t>
  </si>
  <si>
    <t>CENSUS</t>
  </si>
  <si>
    <t>May 3 - June 14, 2016</t>
  </si>
  <si>
    <t>Item</t>
  </si>
  <si>
    <t>Percent</t>
  </si>
  <si>
    <t>i</t>
  </si>
  <si>
    <t>itemtext</t>
  </si>
  <si>
    <t>Female</t>
  </si>
  <si>
    <t>Hisp</t>
  </si>
  <si>
    <t>Disability</t>
  </si>
  <si>
    <t>LGBT</t>
  </si>
  <si>
    <t>HQ</t>
  </si>
  <si>
    <t>Military</t>
  </si>
  <si>
    <t>Retire</t>
  </si>
  <si>
    <t>Leaving</t>
  </si>
  <si>
    <t>Label</t>
  </si>
  <si>
    <t>Percentage</t>
  </si>
  <si>
    <t>Associate's Degree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</si>
  <si>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</si>
  <si>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</si>
  <si>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</si>
  <si>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</si>
  <si>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</si>
  <si>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</si>
  <si>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</si>
  <si>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</si>
  <si>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</si>
  <si>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</si>
  <si>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</si>
  <si>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</si>
  <si>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</si>
  <si>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</si>
  <si>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</si>
  <si>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</si>
  <si>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
-disagree</t>
  </si>
  <si>
    <t>*I am given a real opportunity to
improve my skills in my organization.</t>
  </si>
  <si>
    <t>N/A</t>
  </si>
  <si>
    <t>I have enough information to do my job
well.</t>
  </si>
  <si>
    <t>I feel encouraged to come up with new
and better ways of doing things.</t>
  </si>
  <si>
    <t>*My work gives me a feeling of personal
accomplishment.</t>
  </si>
  <si>
    <t>*I like the kind of work I do.</t>
  </si>
  <si>
    <t>I know what is expected of me on the
job.</t>
  </si>
  <si>
    <t>When needed I am willing to put in the
extra effort to get a job done.</t>
  </si>
  <si>
    <t>I am constantly looking for ways to do
my job better.</t>
  </si>
  <si>
    <t>I have sufficient resources (for example,
people, materials, budget) to get my job
done.</t>
  </si>
  <si>
    <t>*My workload is reasonable.</t>
  </si>
  <si>
    <t>*My talents are used well in the
workplace.</t>
  </si>
  <si>
    <t>*I know how my work relates to the
agency's goals and priorities.</t>
  </si>
  <si>
    <t>*The work I do is important.</t>
  </si>
  <si>
    <t>*Physical conditions (for example, noise
level, temperature, lighting, cleanliness
in the workplace) allow employees to
perform their jobs well.</t>
  </si>
  <si>
    <t>*My performance appraisal is a fair
reflection of my performance.</t>
  </si>
  <si>
    <t>I am held accountable for achieving
results.</t>
  </si>
  <si>
    <t>I can disclose a suspected violation of
any law, rule or regulation without fear
of reprisal.</t>
  </si>
  <si>
    <t>*My training needs are assessed.</t>
  </si>
  <si>
    <t>*In my most recent performance
appraisal, I understood what I had to do
to be rated at different performance
levels (for example, Fully Successful,
Outstanding).</t>
  </si>
  <si>
    <t>*The people I work with cooperate to
get the job done.</t>
  </si>
  <si>
    <t>*My work unit is able to recruit people
with the right skills.</t>
  </si>
  <si>
    <t>*Promotions in my work unit are based
on merit.</t>
  </si>
  <si>
    <t>*In my work unit, steps are taken to
deal with a poor performer who cannot
or will not improve.</t>
  </si>
  <si>
    <t>*In my work unit, differences in
performance are recognized in a
meaningful way.</t>
  </si>
  <si>
    <t>Awards in my work unit depend on how
well employees perform their jobs.</t>
  </si>
  <si>
    <t>Employees in my work unit share job
knowledge with each other.</t>
  </si>
  <si>
    <t>The skill level in my work unit has
improved in the past year.</t>
  </si>
  <si>
    <t>Good
-poor</t>
  </si>
  <si>
    <t>How would you rate the overall quality
of work done by your work unit?</t>
  </si>
  <si>
    <t>*The workforce has the job-relevant
knowledge and skills necessary to
accomplish organizational goals.</t>
  </si>
  <si>
    <t>*Employees have a feeling of personal
empowerment with respect to work
processes.</t>
  </si>
  <si>
    <t>Employees are recognized for providing
high quality products and services.</t>
  </si>
  <si>
    <t>*Creativity and innovation are
rewarded.</t>
  </si>
  <si>
    <t>*Pay raises depend on how well
employees perform their jobs.</t>
  </si>
  <si>
    <t>Policies and programs promote
diversity in the workplace (for example,
recruiting minorities and women,
training in awareness of diversity issues,
mentoring).</t>
  </si>
  <si>
    <t>*Employees are protected from health
and safety hazards on the job.</t>
  </si>
  <si>
    <t>*My organization has prepared
employees for potential security
threats.</t>
  </si>
  <si>
    <t>Arbitrary action, personal favoritism
and coercion for partisan political
purposes are not tolerated.</t>
  </si>
  <si>
    <t>Prohibited Personnel Practices (for
example, illegally discriminating for or
against any employee/applicant,
obstructing a person's right to compete
for employment, knowingly violating
veterans' preference requirements) are
not tolerated.</t>
  </si>
  <si>
    <t>My agency is successful at
accomplishing its mission.</t>
  </si>
  <si>
    <t>I recommend my organization as a good
place to work.</t>
  </si>
  <si>
    <t>I believe the results of this survey will
be used to make my agency a better
place to work.</t>
  </si>
  <si>
    <t>*My supervisor supports my need to
balance work and other life issues.</t>
  </si>
  <si>
    <t>My supervisor provides me with
opportunities to demonstrate my
leadership skills.</t>
  </si>
  <si>
    <t>*Discussions with my supervisor about
my performance are worthwhile.</t>
  </si>
  <si>
    <t>My supervisor is committed to a
workforce representative of all
segments of society.</t>
  </si>
  <si>
    <t>My supervisor provides me with
constructive suggestions to improve my
job performance.</t>
  </si>
  <si>
    <t>*Supervisors in my work unit support
employee development.</t>
  </si>
  <si>
    <t>My supervisor listens to what I have to
say.</t>
  </si>
  <si>
    <t>In the last six months, my supervisor
has talked with me about my
performance.</t>
  </si>
  <si>
    <t>*I have trust and confidence in my
supervisor.</t>
  </si>
  <si>
    <t>*Overall, how good a job do you feel is
being done by your immediate
supervisor?</t>
  </si>
  <si>
    <t>*In my organization, senior leaders
generate high levels of motivation and
commitment in the workforce.</t>
  </si>
  <si>
    <t>My organization's senior leaders
maintain high standards of honesty and
integrity.</t>
  </si>
  <si>
    <t>*Supervisors work well with employees
of different backgrounds.</t>
  </si>
  <si>
    <t>*Managers communicate the goals and
priorities of the organization.</t>
  </si>
  <si>
    <t>*Managers review and evaluate the
organization's progress toward meeting
its goals and objectives.</t>
  </si>
  <si>
    <t>Managers promote communication
among different work units (for
example, about projects, goals, needed
resources).</t>
  </si>
  <si>
    <t>Managers support collaboration across
work units to accomplish work
objectives.</t>
  </si>
  <si>
    <t>Overall, how good a job do you feel is
being done by the manager directly
above your immediate supervisor?</t>
  </si>
  <si>
    <t>*I have a high level of respect for my
organization's senior leaders.</t>
  </si>
  <si>
    <t>Senior leaders demonstrate support for
Work/Life programs.</t>
  </si>
  <si>
    <t>Satisfied
-dissatisfi
ed</t>
  </si>
  <si>
    <t>*How satisfied are you with your
involvement in decisions that affect
your work?</t>
  </si>
  <si>
    <t>*How satisfied are you with the
information you receive from
management on what's going on in
your organization?</t>
  </si>
  <si>
    <t>*How satisfied are you with the
recognition you receive for doing a
good job?</t>
  </si>
  <si>
    <t>*How satisfied are you with the policies
and practices of your senior leaders?</t>
  </si>
  <si>
    <t>*How satisfied are you with your
opportunity to get a better job in your
organization?</t>
  </si>
  <si>
    <t>*How satisfied are you with the training
you receive for your present job?</t>
  </si>
  <si>
    <t>*Considering everything, how satisfied
are you with your job?</t>
  </si>
  <si>
    <t>*Considering everything, how satisfied
are you with your pay?</t>
  </si>
  <si>
    <t>Considering everything, how satisfied
are you with your organization?</t>
  </si>
  <si>
    <t>How satisfied are you with the following
Work/Life programs in your agency?
Telework</t>
  </si>
  <si>
    <t>How satisfied are you with the following
Work/Life programs in your agency?
Alternative Work Schedules (AWS)</t>
  </si>
  <si>
    <t>How satisfied are you with the following
Work/Life programs in your agency?
Health and Wellness Programs (for
example, exercise, medical screening,
quit smoking programs)</t>
  </si>
  <si>
    <t>How satisfied are you with the following
Work/Life programs in your agency?
Employee Assistance Program (EAP)</t>
  </si>
  <si>
    <t>How satisfied are you with the following
Work/Life programs in your agency?
Child Care Programs (for example,
daycare, parenting classes, parenting
support groups)</t>
  </si>
  <si>
    <t>How satisfied are you with the following
Work/Life programs in your agency?
Elder Care Programs (for example,
support groups, speakers)</t>
  </si>
  <si>
    <r>
      <rPr>
        <sz val="10"/>
        <color rgb="FF000000"/>
        <rFont val="Calibri"/>
      </rPr>
      <t>* AES prescribed items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</si>
  <si>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</si>
  <si>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</si>
  <si>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</si>
  <si>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Have you been notified whether or not you are eligible to telework?</t>
  </si>
  <si>
    <t>N</t>
  </si>
  <si>
    <t>%</t>
  </si>
  <si>
    <t/>
  </si>
  <si>
    <t>Yes, I was notified that I was eligible to telework.</t>
  </si>
  <si>
    <t>Yes, I was notified that I was not eligible to telework.</t>
  </si>
  <si>
    <t>No, I was not notified of my telework eligibility.</t>
  </si>
  <si>
    <t>Not sure if I was notified of my telework eligibility.</t>
  </si>
  <si>
    <t>Total</t>
  </si>
  <si>
    <t>73. Please select the response below that BEST describes your current teleworking situation.</t>
  </si>
  <si>
    <t>I telework 3 or more days per week.</t>
  </si>
  <si>
    <t>I telework 1 or 2 days per week.</t>
  </si>
  <si>
    <t>I telework, but no more than 1 or 2 days per month.</t>
  </si>
  <si>
    <t>I telework very infrequently.</t>
  </si>
  <si>
    <t>I do not telework because I have to be physically present on the job.</t>
  </si>
  <si>
    <t>I do not telework because I have technical issues.</t>
  </si>
  <si>
    <t>I do not telework because I did not receive approval to do so.</t>
  </si>
  <si>
    <t>I do not telework because I choose not to telework.</t>
  </si>
  <si>
    <t>74. Do you participate in the following Work/Life programs? Alternative Work Schedules</t>
  </si>
  <si>
    <t>Yes</t>
  </si>
  <si>
    <t>No</t>
  </si>
  <si>
    <t>Not available to me</t>
  </si>
  <si>
    <t>75. Do you participate in the following Work/Life programs? Health and Wellness Programs</t>
  </si>
  <si>
    <t>76. Do you participate in the following Work/Life programs? Employee Assistance Program</t>
  </si>
  <si>
    <t>77. Do you participate in the following Work/Life programs? Child Care Programs</t>
  </si>
  <si>
    <t>78. Do you participate in the following Work/Life programs? Elder Care Programs</t>
  </si>
  <si>
    <t>Where do you work?</t>
  </si>
  <si>
    <t>Headquarters</t>
  </si>
  <si>
    <t>Field</t>
  </si>
  <si>
    <t>*What is your supervisory status?</t>
  </si>
  <si>
    <t>*Are you:</t>
  </si>
  <si>
    <t>Male</t>
  </si>
  <si>
    <t>*Are you Hispanic or Latino?</t>
  </si>
  <si>
    <t>*Please select the racial category or categories with which you most closely identify.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</si>
  <si>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</si>
  <si>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</si>
  <si>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</si>
  <si>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</si>
  <si>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</si>
  <si>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</si>
  <si>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your pay category/grade?</t>
  </si>
  <si>
    <t>How long have you been with the Federal Government (excluding military service)?</t>
  </si>
  <si>
    <t>How long have you been with your current agency (for example, Department of Justice, Environmental Protection Agency)?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</si>
  <si>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</si>
  <si>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</si>
  <si>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</si>
  <si>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</si>
  <si>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</si>
  <si>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</si>
  <si>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</si>
  <si>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</si>
  <si>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</si>
  <si>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</si>
  <si>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Self-Identify as:</t>
  </si>
  <si>
    <t>Heterosexual or Straight</t>
  </si>
  <si>
    <t>Gay, Lesbian, Bisexual, or Transgender</t>
  </si>
  <si>
    <t>I prefer not to say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</si>
  <si>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</si>
  <si>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</si>
  <si>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</si>
  <si>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</si>
  <si>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</si>
  <si>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</si>
  <si>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</si>
  <si>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r>
      <rPr>
        <sz val="10"/>
        <color rgb="FF000000"/>
        <rFont val="Calibri"/>
      </rPr>
      <t>Percentages for demographic questions are unweighted.</t>
    </r>
  </si>
  <si>
    <t>Program/Area of Emphasis</t>
  </si>
  <si>
    <t>My Line of Business - I worked predominantly on the following (select one):</t>
  </si>
  <si>
    <t># of
Respondents</t>
  </si>
  <si>
    <t>Unweighted
Percent</t>
  </si>
  <si>
    <t>Import Injury (antidumping and countervailing duty investigations)</t>
  </si>
  <si>
    <t>Intellectual Property (337 investigations)</t>
  </si>
  <si>
    <t>Industry/Economic Analysis</t>
  </si>
  <si>
    <t>Tariff Affairs</t>
  </si>
  <si>
    <t>Financial Management</t>
  </si>
  <si>
    <t>Data Management (whether in OCIO or other offices)</t>
  </si>
  <si>
    <t>Administrative Management</t>
  </si>
  <si>
    <t>Other (worked more than 50% of year-to-date on other lines of business)</t>
  </si>
  <si>
    <t>Other (worked on multiple lines of business as defined above)</t>
  </si>
  <si>
    <t>NA</t>
  </si>
  <si>
    <t>Agency-Specific Questions</t>
  </si>
  <si>
    <t>1.  In our organization, people feel free to raise dissenting opinions without it having a negative impact on their career.</t>
  </si>
  <si>
    <t>Strongly Agree</t>
  </si>
  <si>
    <t>Agree</t>
  </si>
  <si>
    <t>Neither Agree nor Disagree</t>
  </si>
  <si>
    <t>Disagree</t>
  </si>
  <si>
    <t>Strongly Disagree</t>
  </si>
  <si>
    <t>Do Not Know</t>
  </si>
  <si>
    <t>--</t>
  </si>
  <si>
    <t>Note: "Do Not Know" responses are not included in percentage calculations.</t>
  </si>
  <si>
    <t>Ranking</t>
  </si>
  <si>
    <t>Looking forward, which of the following areas should be a priority for making improvements to my organization? (Rank in priority order) Awards</t>
  </si>
  <si>
    <t>Ranked 1st</t>
  </si>
  <si>
    <t>Ranked 2nd</t>
  </si>
  <si>
    <t>Ranked 3rd</t>
  </si>
  <si>
    <t>Ranked 4th</t>
  </si>
  <si>
    <t>Ranked 5th</t>
  </si>
  <si>
    <t>Ranked 6th</t>
  </si>
  <si>
    <t>Ranked 7th</t>
  </si>
  <si>
    <t>Ranked 8th</t>
  </si>
  <si>
    <t>Ranked 9th</t>
  </si>
  <si>
    <t>Looking forward, which of the following areas should be a priority for making improvements to my organization? (Rank in priority order) Building Security</t>
  </si>
  <si>
    <t>Looking forward, which of the following areas should be a priority for making improvements to my organization? (Rank in priority order) Performance management</t>
  </si>
  <si>
    <t>Looking forward, which of the following areas should be a priority for making improvements to my organization? (Rank in priority order) Recruitment</t>
  </si>
  <si>
    <t>Looking forward, which of the following areas should be a priority for making improvements to my organization? (Rank in priority order) Retirement/benefits counseling</t>
  </si>
  <si>
    <t>Looking forward, which of the following areas should be a priority for making improvements to my organization? (Rank in priority order) Training for succession management</t>
  </si>
  <si>
    <t>Looking forward, which of the following areas should be a priority for making improvements to my organization? (Rank in priority order) Work life issues - Flexible Work Schedules</t>
  </si>
  <si>
    <t>Looking forward, which of the following areas should be a priority for making improvements to my organization? (Rank in priority order) Work life issues - Health and Fitness</t>
  </si>
  <si>
    <t>Looking forward, which of the following areas should be a priority for making improvements to my organization? (Rank in priority order) Work life issues - Telework</t>
  </si>
  <si>
    <t>2.  The managers and supervisors in my office rate and reward employees without regard to personal favoritism.</t>
  </si>
  <si>
    <t>3.  I am satisfied with my career path to a leadership position within my work unit.</t>
  </si>
  <si>
    <t>4.  I am satisfied with my career path to a promotion to a staff position within my work unit.</t>
  </si>
  <si>
    <t>5.  The managers and supervisors in my office follow through to fix problems highlighted in past surveys.</t>
  </si>
  <si>
    <t>6.  My organization seeks out employees' ideas and opinions when change is considered.</t>
  </si>
  <si>
    <t>For all tables on this worksheet:</t>
  </si>
  <si>
    <t>Percentages are weighted to represent the Agency’s population, unless otherwise noted.</t>
  </si>
  <si>
    <t>NA indicates that the response option was not available for that year.</t>
  </si>
  <si>
    <t>Source: 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</si>
</sst>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#######0"/>
    <numFmt numFmtId="167" formatCode="##0.00%"/>
    <numFmt numFmtId="168" formatCode="###,##0"/>
    <numFmt numFmtId="169" formatCode="##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595959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sz val="14"/>
      <color rgb="FF4D7AA3"/>
      <name val="calibri"/>
    </font>
    <font>
      <u/>
      <sz val="10"/>
      <color rgb="FF000000"/>
      <name val="calibri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95959"/>
        <bgColor indexed="64"/>
      </patternFill>
    </fill>
    <fill>
      <patternFill patternType="solid">
        <fgColor rgb="FFB0CAE2"/>
        <bgColor indexed="64"/>
      </patternFill>
    </fill>
    <fill>
      <patternFill patternType="solid">
        <fgColor rgb="FFE6EEF6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3D4E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rgb="FFB0B7BB"/>
      </left>
      <right style="thin">
        <color rgb="FF000000"/>
      </right>
      <top style="thin">
        <color rgb="FFB0B7BB"/>
      </top>
      <bottom style="thin">
        <color rgb="FFB0B7BB"/>
      </bottom>
      <diagonal/>
    </border>
    <border>
      <left style="thin">
        <color rgb="FF000000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000000"/>
      </left>
      <right style="thin">
        <color rgb="FF000000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3D4E3"/>
      </left>
      <right style="thin">
        <color rgb="FFC3D4E3"/>
      </right>
      <top style="thin">
        <color rgb="FFC3D4E3"/>
      </top>
      <bottom style="thin">
        <color rgb="FFC3D4E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D7AA3"/>
      </bottom>
      <diagonal/>
    </border>
    <border>
      <left style="thin">
        <color rgb="FFFFFFFF"/>
      </left>
      <right style="thin">
        <color rgb="FFFFFFFF"/>
      </right>
      <top style="thin">
        <color rgb="FF4D7AA3"/>
      </top>
      <bottom style="thin">
        <color rgb="FFFFFFFF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43" fillId="0" borderId="0"/>
  </cellStyleXfs>
  <cellXfs count="132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10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42" fillId="35" borderId="0" xfId="0" applyFont="1" applyFill="1"/>
    <xf numFmtId="0" fontId="44" fillId="36" borderId="23" xfId="51" applyFont="1" applyFill="1" applyBorder="1" applyAlignment="1">
      <alignment horizontal="center" wrapText="1"/>
    </xf>
    <xf numFmtId="0" fontId="44" fillId="36" borderId="24" xfId="51" applyFont="1" applyFill="1" applyBorder="1" applyAlignment="1">
      <alignment horizontal="center"/>
    </xf>
    <xf numFmtId="0" fontId="44" fillId="36" borderId="23" xfId="51" applyFont="1" applyFill="1" applyBorder="1" applyAlignment="1">
      <alignment horizontal="center"/>
    </xf>
    <xf numFmtId="0" fontId="44" fillId="37" borderId="25" xfId="51" applyFont="1" applyFill="1" applyBorder="1" applyAlignment="1">
      <alignment horizontal="center" wrapText="1"/>
    </xf>
    <xf numFmtId="0" fontId="44" fillId="36" borderId="26" xfId="51" applyFont="1" applyFill="1" applyBorder="1" applyAlignment="1">
      <alignment horizontal="center" wrapText="1"/>
    </xf>
    <xf numFmtId="0" fontId="44" fillId="36" borderId="24" xfId="51" applyFont="1" applyFill="1" applyBorder="1" applyAlignment="1">
      <alignment horizontal="center" wrapText="1"/>
    </xf>
    <xf numFmtId="0" fontId="43" fillId="38" borderId="0" xfId="51" applyFont="1" applyFill="1" applyBorder="1" applyAlignment="1">
      <alignment horizontal="left"/>
    </xf>
    <xf numFmtId="0" fontId="44" fillId="39" borderId="27" xfId="51" applyFont="1" applyFill="1" applyBorder="1" applyAlignment="1">
      <alignment horizontal="left" vertical="top" wrapText="1"/>
    </xf>
    <xf numFmtId="166" fontId="44" fillId="39" borderId="28" xfId="51" applyNumberFormat="1" applyFont="1" applyFill="1" applyBorder="1" applyAlignment="1">
      <alignment horizontal="center" vertical="top"/>
    </xf>
    <xf numFmtId="167" fontId="44" fillId="37" borderId="29" xfId="51" applyNumberFormat="1" applyFont="1" applyFill="1" applyBorder="1" applyAlignment="1">
      <alignment horizontal="center"/>
    </xf>
    <xf numFmtId="167" fontId="44" fillId="39" borderId="30" xfId="51" applyNumberFormat="1" applyFont="1" applyFill="1" applyBorder="1" applyAlignment="1">
      <alignment horizontal="center"/>
    </xf>
    <xf numFmtId="167" fontId="44" fillId="39" borderId="27" xfId="51" applyNumberFormat="1" applyFont="1" applyFill="1" applyBorder="1" applyAlignment="1">
      <alignment horizontal="center"/>
    </xf>
    <xf numFmtId="168" fontId="44" fillId="39" borderId="28" xfId="51" applyNumberFormat="1" applyFont="1" applyFill="1" applyBorder="1" applyAlignment="1">
      <alignment horizontal="right"/>
    </xf>
    <xf numFmtId="168" fontId="44" fillId="39" borderId="30" xfId="51" applyNumberFormat="1" applyFont="1" applyFill="1" applyBorder="1" applyAlignment="1">
      <alignment horizontal="right"/>
    </xf>
    <xf numFmtId="168" fontId="44" fillId="39" borderId="27" xfId="51" applyNumberFormat="1" applyFont="1" applyFill="1" applyBorder="1" applyAlignment="1">
      <alignment horizontal="right"/>
    </xf>
    <xf numFmtId="0" fontId="44" fillId="39" borderId="27" xfId="51" applyFont="1" applyFill="1" applyBorder="1" applyAlignment="1">
      <alignment horizontal="right"/>
    </xf>
    <xf numFmtId="0" fontId="44" fillId="39" borderId="27" xfId="51" applyFont="1" applyFill="1" applyBorder="1" applyAlignment="1">
      <alignment horizontal="left" vertical="top"/>
    </xf>
    <xf numFmtId="0" fontId="45" fillId="38" borderId="0" xfId="51" applyFont="1" applyFill="1" applyBorder="1" applyAlignment="1">
      <alignment horizontal="left"/>
    </xf>
    <xf numFmtId="0" fontId="48" fillId="40" borderId="31" xfId="51" applyFont="1" applyFill="1" applyBorder="1" applyAlignment="1">
      <alignment horizontal="right"/>
    </xf>
    <xf numFmtId="0" fontId="44" fillId="39" borderId="32" xfId="51" applyFont="1" applyFill="1" applyBorder="1" applyAlignment="1">
      <alignment horizontal="center"/>
    </xf>
    <xf numFmtId="0" fontId="44" fillId="39" borderId="32" xfId="51" applyFont="1" applyFill="1" applyBorder="1" applyAlignment="1">
      <alignment horizontal="left"/>
    </xf>
    <xf numFmtId="0" fontId="44" fillId="39" borderId="32" xfId="51" applyFont="1" applyFill="1" applyBorder="1" applyAlignment="1">
      <alignment horizontal="right"/>
    </xf>
    <xf numFmtId="0" fontId="44" fillId="39" borderId="33" xfId="51" applyFont="1" applyFill="1" applyBorder="1" applyAlignment="1">
      <alignment horizontal="left"/>
    </xf>
    <xf numFmtId="3" fontId="44" fillId="39" borderId="32" xfId="51" applyNumberFormat="1" applyFont="1" applyFill="1" applyBorder="1" applyAlignment="1">
      <alignment horizontal="right"/>
    </xf>
    <xf numFmtId="3" fontId="44" fillId="39" borderId="33" xfId="51" applyNumberFormat="1" applyFont="1" applyFill="1" applyBorder="1" applyAlignment="1">
      <alignment horizontal="right"/>
    </xf>
    <xf numFmtId="3" fontId="43" fillId="38" borderId="0" xfId="51" applyNumberFormat="1" applyFont="1" applyFill="1" applyBorder="1" applyAlignment="1">
      <alignment horizontal="left"/>
    </xf>
    <xf numFmtId="3" fontId="48" fillId="40" borderId="31" xfId="51" applyNumberFormat="1" applyFont="1" applyFill="1" applyBorder="1" applyAlignment="1">
      <alignment horizontal="right"/>
    </xf>
    <xf numFmtId="167" fontId="44" fillId="39" borderId="32" xfId="51" applyNumberFormat="1" applyFont="1" applyFill="1" applyBorder="1" applyAlignment="1">
      <alignment horizontal="right"/>
    </xf>
    <xf numFmtId="167" fontId="44" fillId="39" borderId="33" xfId="51" applyNumberFormat="1" applyFont="1" applyFill="1" applyBorder="1" applyAlignment="1">
      <alignment horizontal="right"/>
    </xf>
    <xf numFmtId="167" fontId="43" fillId="38" borderId="0" xfId="51" applyNumberFormat="1" applyFont="1" applyFill="1" applyBorder="1" applyAlignment="1">
      <alignment horizontal="left"/>
    </xf>
    <xf numFmtId="167" fontId="48" fillId="40" borderId="31" xfId="51" applyNumberFormat="1" applyFont="1" applyFill="1" applyBorder="1" applyAlignment="1">
      <alignment horizontal="right"/>
    </xf>
    <xf numFmtId="0" fontId="49" fillId="38" borderId="0" xfId="51" applyFont="1" applyFill="1" applyBorder="1" applyAlignment="1">
      <alignment horizontal="left"/>
    </xf>
    <xf numFmtId="0" fontId="43" fillId="39" borderId="32" xfId="51" applyFont="1" applyFill="1" applyBorder="1" applyAlignment="1">
      <alignment horizontal="left"/>
    </xf>
    <xf numFmtId="0" fontId="43" fillId="39" borderId="35" xfId="51" applyFont="1" applyFill="1" applyBorder="1" applyAlignment="1">
      <alignment horizontal="left"/>
    </xf>
    <xf numFmtId="0" fontId="48" fillId="39" borderId="34" xfId="51" applyFont="1" applyFill="1" applyBorder="1" applyAlignment="1">
      <alignment horizontal="right"/>
    </xf>
    <xf numFmtId="0" fontId="44" fillId="39" borderId="32" xfId="51" applyFont="1" applyFill="1" applyBorder="1" applyAlignment="1">
      <alignment horizontal="left" wrapText="1"/>
    </xf>
    <xf numFmtId="0" fontId="44" fillId="39" borderId="34" xfId="51" applyFont="1" applyFill="1" applyBorder="1" applyAlignment="1">
      <alignment horizontal="left"/>
    </xf>
    <xf numFmtId="0" fontId="44" fillId="39" borderId="34" xfId="51" applyFont="1" applyFill="1" applyBorder="1" applyAlignment="1">
      <alignment horizontal="right"/>
    </xf>
    <xf numFmtId="0" fontId="44" fillId="39" borderId="35" xfId="51" applyFont="1" applyFill="1" applyBorder="1" applyAlignment="1">
      <alignment horizontal="left"/>
    </xf>
    <xf numFmtId="0" fontId="44" fillId="39" borderId="35" xfId="51" applyFont="1" applyFill="1" applyBorder="1" applyAlignment="1">
      <alignment horizontal="right"/>
    </xf>
    <xf numFmtId="0" fontId="48" fillId="39" borderId="35" xfId="51" applyFont="1" applyFill="1" applyBorder="1" applyAlignment="1">
      <alignment horizontal="right" vertical="center" wrapText="1"/>
    </xf>
    <xf numFmtId="0" fontId="48" fillId="39" borderId="35" xfId="51" applyFont="1" applyFill="1" applyBorder="1" applyAlignment="1">
      <alignment horizontal="right"/>
    </xf>
    <xf numFmtId="0" fontId="50" fillId="38" borderId="0" xfId="51" applyFont="1" applyFill="1" applyBorder="1" applyAlignment="1">
      <alignment horizontal="left"/>
    </xf>
    <xf numFmtId="0" fontId="46" fillId="38" borderId="0" xfId="51" applyFont="1" applyFill="1" applyBorder="1" applyAlignment="1">
      <alignment horizontal="left"/>
    </xf>
    <xf numFmtId="169" fontId="44" fillId="39" borderId="32" xfId="51" applyNumberFormat="1" applyFont="1" applyFill="1" applyBorder="1" applyAlignment="1">
      <alignment horizontal="right"/>
    </xf>
    <xf numFmtId="169" fontId="44" fillId="39" borderId="34" xfId="51" applyNumberFormat="1" applyFont="1" applyFill="1" applyBorder="1" applyAlignment="1">
      <alignment horizontal="right"/>
    </xf>
    <xf numFmtId="169" fontId="44" fillId="39" borderId="35" xfId="51" applyNumberFormat="1" applyFont="1" applyFill="1" applyBorder="1" applyAlignment="1">
      <alignment horizontal="right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47" fillId="40" borderId="31" xfId="51" applyFont="1" applyFill="1" applyBorder="1" applyAlignment="1">
      <alignment horizontal="left"/>
    </xf>
    <xf numFmtId="0" fontId="47" fillId="39" borderId="34" xfId="51" applyFont="1" applyFill="1" applyBorder="1" applyAlignment="1">
      <alignment horizontal="left" wrapText="1"/>
    </xf>
    <xf numFmtId="0" fontId="48" fillId="39" borderId="35" xfId="51" applyFont="1" applyFill="1" applyBorder="1" applyAlignment="1">
      <alignment horizontal="center" vertical="center" wrapText="1"/>
    </xf>
    <xf numFmtId="0" fontId="48" fillId="39" borderId="35" xfId="51" applyFont="1" applyFill="1" applyBorder="1" applyAlignment="1">
      <alignment horizontal="center"/>
    </xf>
    <xf numFmtId="0" fontId="43" fillId="39" borderId="32" xfId="51" applyFont="1" applyFill="1" applyBorder="1" applyAlignment="1">
      <alignment horizontal="left"/>
    </xf>
    <xf numFmtId="0" fontId="46" fillId="39" borderId="32" xfId="51" applyFont="1" applyFill="1" applyBorder="1" applyAlignment="1">
      <alignment horizontal="left" vertical="top" wrapText="1"/>
    </xf>
  </cellXfs>
  <cellStyles count="52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"/>
    <cellStyle name="Normal 4" xfId="48"/>
    <cellStyle name="Normal 5" xfId="49"/>
    <cellStyle name="Normal 6" xfId="50"/>
    <cellStyle name="Normal 7" xfId="51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4D7AA3"/>
      <color rgb="FFB0CAE2"/>
      <color rgb="FF92B6D6"/>
      <color rgb="FF203C56"/>
      <color rgb="FF768DA1"/>
      <color rgb="FF4D5F6F"/>
      <color rgb="FFE7EF54"/>
      <color rgb="FFE6EEF6"/>
      <color rgb="FFB0342D"/>
      <color rgb="FF69701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DASHBOARD!$O$53</c:f>
              <c:numCache>
                <c:formatCode>0%</c:formatCode>
                <c:ptCount val="1"/>
                <c:pt idx="0">
                  <c:v>0.98</c:v>
                </c:pt>
              </c:numCache>
            </c:numRef>
          </c:val>
        </c:ser>
        <c:ser>
          <c:idx val="1"/>
          <c:order val="1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DASHBOARD!$Q$53</c:f>
              <c:numCache>
                <c:formatCode>0%</c:formatCode>
                <c:ptCount val="1"/>
                <c:pt idx="0">
                  <c:v>0.94</c:v>
                </c:pt>
              </c:numCache>
            </c:numRef>
          </c:val>
        </c:ser>
        <c:ser>
          <c:idx val="2"/>
          <c:order val="2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DASHBOARD!$S$53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</c:ser>
        <c:ser>
          <c:idx val="3"/>
          <c:order val="3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DASHBOARD!$U$53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</c:ser>
        <c:ser>
          <c:idx val="4"/>
          <c:order val="4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DASHBOARD!$W$53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03023360"/>
        <c:axId val="103024896"/>
      </c:barChart>
      <c:catAx>
        <c:axId val="1030233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03024896"/>
        <c:crosses val="autoZero"/>
        <c:auto val="1"/>
        <c:lblAlgn val="ctr"/>
        <c:lblOffset val="100"/>
        <c:noMultiLvlLbl val="0"/>
      </c:catAx>
      <c:valAx>
        <c:axId val="1030248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030233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DASHBOARD!$O$54</c:f>
              <c:numCache>
                <c:formatCode>0%</c:formatCode>
                <c:ptCount val="1"/>
                <c:pt idx="0">
                  <c:v>0.26</c:v>
                </c:pt>
              </c:numCache>
            </c:numRef>
          </c:val>
        </c:ser>
        <c:ser>
          <c:idx val="1"/>
          <c:order val="1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DASHBOARD!$Q$54</c:f>
              <c:numCache>
                <c:formatCode>0%</c:formatCode>
                <c:ptCount val="1"/>
                <c:pt idx="0">
                  <c:v>0.26</c:v>
                </c:pt>
              </c:numCache>
            </c:numRef>
          </c:val>
        </c:ser>
        <c:ser>
          <c:idx val="2"/>
          <c:order val="2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DASHBOARD!$S$54</c:f>
              <c:numCache>
                <c:formatCode>0%</c:formatCode>
                <c:ptCount val="1"/>
                <c:pt idx="0">
                  <c:v>0.23</c:v>
                </c:pt>
              </c:numCache>
            </c:numRef>
          </c:val>
        </c:ser>
        <c:ser>
          <c:idx val="3"/>
          <c:order val="3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DASHBOARD!$U$54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</c:ser>
        <c:ser>
          <c:idx val="4"/>
          <c:order val="4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203C5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DASHBOARD!$W$54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18606464"/>
        <c:axId val="118616448"/>
      </c:barChart>
      <c:catAx>
        <c:axId val="11860646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18616448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18616448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1860646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D5F6F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[0]!leftLabel</c:f>
              <c:strCache>
                <c:ptCount val="6"/>
                <c:pt idx="0">
                  <c:v>25 and under</c:v>
                </c:pt>
                <c:pt idx="1">
                  <c:v>26-29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 or older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0.21</c:v>
                </c:pt>
                <c:pt idx="3">
                  <c:v>0.28000000000000003</c:v>
                </c:pt>
                <c:pt idx="4">
                  <c:v>0.28000000000000003</c:v>
                </c:pt>
                <c:pt idx="5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00432896"/>
        <c:axId val="101962496"/>
      </c:barChart>
      <c:catAx>
        <c:axId val="1004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101962496"/>
        <c:crosses val="autoZero"/>
        <c:auto val="1"/>
        <c:lblAlgn val="ctr"/>
        <c:lblOffset val="50"/>
        <c:noMultiLvlLbl val="1"/>
      </c:catAx>
      <c:valAx>
        <c:axId val="10196249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00432896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D5F6F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[0]!RightLabel</c:f>
              <c:strCache>
                <c:ptCount val="6"/>
                <c:pt idx="0">
                  <c:v>Less than 1 year</c:v>
                </c:pt>
                <c:pt idx="1">
                  <c:v>1 to 3 years</c:v>
                </c:pt>
                <c:pt idx="2">
                  <c:v>4 to 5 years</c:v>
                </c:pt>
                <c:pt idx="3">
                  <c:v>6 to 10 years</c:v>
                </c:pt>
                <c:pt idx="4">
                  <c:v>11 to 20 years</c:v>
                </c:pt>
                <c:pt idx="5">
                  <c:v>More than 20 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6"/>
                <c:pt idx="0">
                  <c:v>0.04</c:v>
                </c:pt>
                <c:pt idx="1">
                  <c:v>0.21</c:v>
                </c:pt>
                <c:pt idx="2">
                  <c:v>0.16</c:v>
                </c:pt>
                <c:pt idx="3">
                  <c:v>0.2</c:v>
                </c:pt>
                <c:pt idx="4">
                  <c:v>0.19</c:v>
                </c:pt>
                <c:pt idx="5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19292288"/>
        <c:axId val="119293824"/>
      </c:barChart>
      <c:catAx>
        <c:axId val="11929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19293824"/>
        <c:crosses val="autoZero"/>
        <c:auto val="0"/>
        <c:lblAlgn val="ctr"/>
        <c:lblOffset val="50"/>
        <c:tickLblSkip val="1"/>
        <c:noMultiLvlLbl val="1"/>
      </c:catAx>
      <c:valAx>
        <c:axId val="119293824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19292288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val="0"/>
</file>

<file path=xl/ctrlProps/ctrlProp4.xml><?xml version="1.0" encoding="utf-8"?>
<formControlPr xmlns="http://schemas.microsoft.com/office/spreadsheetml/2009/9/main" objectType="List" dx="16" fmlaLink="$C$50" fmlaRange="$C$42:$C$4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8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10768</xdr:colOff>
      <xdr:row>0</xdr:row>
      <xdr:rowOff>161925</xdr:rowOff>
    </xdr:from>
    <xdr:to>
      <xdr:col>18</xdr:col>
      <xdr:colOff>0</xdr:colOff>
      <xdr:row>6</xdr:row>
      <xdr:rowOff>4397</xdr:rowOff>
    </xdr:to>
    <xdr:pic>
      <xdr:nvPicPr>
        <xdr:cNvPr id="55" name="Picture 5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7" r="110" b="6310"/>
        <a:stretch/>
      </xdr:blipFill>
      <xdr:spPr>
        <a:xfrm>
          <a:off x="210793" y="161925"/>
          <a:ext cx="10019057" cy="1080722"/>
        </a:xfrm>
        <a:prstGeom prst="rect">
          <a:avLst/>
        </a:prstGeom>
      </xdr:spPr>
    </xdr:pic>
    <xdr:clientData/>
  </xdr:twoCellAnchor>
  <xdr:twoCellAnchor editAs="absolute">
    <xdr:from>
      <xdr:col>2</xdr:col>
      <xdr:colOff>196941</xdr:colOff>
      <xdr:row>14</xdr:row>
      <xdr:rowOff>153967</xdr:rowOff>
    </xdr:from>
    <xdr:to>
      <xdr:col>8</xdr:col>
      <xdr:colOff>288131</xdr:colOff>
      <xdr:row>16</xdr:row>
      <xdr:rowOff>70894</xdr:rowOff>
    </xdr:to>
    <xdr:pic>
      <xdr:nvPicPr>
        <xdr:cNvPr id="83" name="Picture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770" y="3130780"/>
          <a:ext cx="3715703" cy="249300"/>
        </a:xfrm>
        <a:prstGeom prst="rect">
          <a:avLst/>
        </a:prstGeom>
      </xdr:spPr>
    </xdr:pic>
    <xdr:clientData/>
  </xdr:twoCellAnchor>
  <xdr:twoCellAnchor editAs="absolute">
    <xdr:from>
      <xdr:col>2</xdr:col>
      <xdr:colOff>189585</xdr:colOff>
      <xdr:row>6</xdr:row>
      <xdr:rowOff>179744</xdr:rowOff>
    </xdr:from>
    <xdr:to>
      <xdr:col>8</xdr:col>
      <xdr:colOff>280775</xdr:colOff>
      <xdr:row>7</xdr:row>
      <xdr:rowOff>186373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36" y="1467710"/>
          <a:ext cx="3710690" cy="244289"/>
        </a:xfrm>
        <a:prstGeom prst="rect">
          <a:avLst/>
        </a:prstGeom>
      </xdr:spPr>
    </xdr:pic>
    <xdr:clientData/>
  </xdr:twoCellAnchor>
  <xdr:twoCellAnchor editAs="absolute">
    <xdr:from>
      <xdr:col>2</xdr:col>
      <xdr:colOff>196575</xdr:colOff>
      <xdr:row>8</xdr:row>
      <xdr:rowOff>31878</xdr:rowOff>
    </xdr:from>
    <xdr:to>
      <xdr:col>8</xdr:col>
      <xdr:colOff>287765</xdr:colOff>
      <xdr:row>9</xdr:row>
      <xdr:rowOff>67083</xdr:rowOff>
    </xdr:to>
    <xdr:pic>
      <xdr:nvPicPr>
        <xdr:cNvPr id="82" name="Picture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91" y="1760666"/>
          <a:ext cx="3710690" cy="243564"/>
        </a:xfrm>
        <a:prstGeom prst="rect">
          <a:avLst/>
        </a:prstGeom>
      </xdr:spPr>
    </xdr:pic>
    <xdr:clientData/>
  </xdr:twoCellAnchor>
  <xdr:twoCellAnchor editAs="absolute">
    <xdr:from>
      <xdr:col>2</xdr:col>
      <xdr:colOff>196671</xdr:colOff>
      <xdr:row>9</xdr:row>
      <xdr:rowOff>118659</xdr:rowOff>
    </xdr:from>
    <xdr:to>
      <xdr:col>8</xdr:col>
      <xdr:colOff>289741</xdr:colOff>
      <xdr:row>11</xdr:row>
      <xdr:rowOff>169012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500" y="2064266"/>
          <a:ext cx="3717583" cy="472460"/>
        </a:xfrm>
        <a:prstGeom prst="rect">
          <a:avLst/>
        </a:prstGeom>
      </xdr:spPr>
    </xdr:pic>
    <xdr:clientData/>
  </xdr:twoCellAnchor>
  <xdr:twoCellAnchor editAs="absolute">
    <xdr:from>
      <xdr:col>2</xdr:col>
      <xdr:colOff>193123</xdr:colOff>
      <xdr:row>12</xdr:row>
      <xdr:rowOff>20165</xdr:rowOff>
    </xdr:from>
    <xdr:to>
      <xdr:col>8</xdr:col>
      <xdr:colOff>286193</xdr:colOff>
      <xdr:row>14</xdr:row>
      <xdr:rowOff>115983</xdr:rowOff>
    </xdr:to>
    <xdr:pic>
      <xdr:nvPicPr>
        <xdr:cNvPr id="86" name="Picture 8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952" y="2597429"/>
          <a:ext cx="3717583" cy="476317"/>
        </a:xfrm>
        <a:prstGeom prst="rect">
          <a:avLst/>
        </a:prstGeom>
      </xdr:spPr>
    </xdr:pic>
    <xdr:clientData/>
  </xdr:twoCellAnchor>
  <xdr:twoCellAnchor editAs="absolute">
    <xdr:from>
      <xdr:col>2</xdr:col>
      <xdr:colOff>190499</xdr:colOff>
      <xdr:row>23</xdr:row>
      <xdr:rowOff>152400</xdr:rowOff>
    </xdr:from>
    <xdr:to>
      <xdr:col>8</xdr:col>
      <xdr:colOff>295274</xdr:colOff>
      <xdr:row>38</xdr:row>
      <xdr:rowOff>123825</xdr:rowOff>
    </xdr:to>
    <xdr:sp macro="" textlink="">
      <xdr:nvSpPr>
        <xdr:cNvPr id="70" name="Rectangle 69"/>
        <xdr:cNvSpPr/>
      </xdr:nvSpPr>
      <xdr:spPr>
        <a:xfrm>
          <a:off x="504824" y="4591050"/>
          <a:ext cx="3724275" cy="24384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5</xdr:col>
      <xdr:colOff>485774</xdr:colOff>
      <xdr:row>9</xdr:row>
      <xdr:rowOff>109515</xdr:rowOff>
    </xdr:from>
    <xdr:to>
      <xdr:col>8</xdr:col>
      <xdr:colOff>288375</xdr:colOff>
      <xdr:row>11</xdr:row>
      <xdr:rowOff>165903</xdr:rowOff>
    </xdr:to>
    <xdr:sp macro="" textlink="$V$3">
      <xdr:nvSpPr>
        <xdr:cNvPr id="22" name="TextBox 21"/>
        <xdr:cNvSpPr txBox="1"/>
      </xdr:nvSpPr>
      <xdr:spPr>
        <a:xfrm>
          <a:off x="2332796" y="2058827"/>
          <a:ext cx="1888576" cy="4754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5F090F5D-8CE9-4C24-AFF9-F1057ED912CE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 272 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5</xdr:col>
      <xdr:colOff>481967</xdr:colOff>
      <xdr:row>14</xdr:row>
      <xdr:rowOff>150669</xdr:rowOff>
    </xdr:from>
    <xdr:to>
      <xdr:col>8</xdr:col>
      <xdr:colOff>284568</xdr:colOff>
      <xdr:row>16</xdr:row>
      <xdr:rowOff>64182</xdr:rowOff>
    </xdr:to>
    <xdr:sp macro="" textlink="$X$3">
      <xdr:nvSpPr>
        <xdr:cNvPr id="24" name="TextBox 23"/>
        <xdr:cNvSpPr txBox="1"/>
      </xdr:nvSpPr>
      <xdr:spPr>
        <a:xfrm>
          <a:off x="2331822" y="3127482"/>
          <a:ext cx="1888576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48F0F00A-C4A5-4A61-9536-6D8F88927F41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85.0%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5</xdr:col>
      <xdr:colOff>483149</xdr:colOff>
      <xdr:row>8</xdr:row>
      <xdr:rowOff>25284</xdr:rowOff>
    </xdr:from>
    <xdr:to>
      <xdr:col>8</xdr:col>
      <xdr:colOff>285750</xdr:colOff>
      <xdr:row>9</xdr:row>
      <xdr:rowOff>62622</xdr:rowOff>
    </xdr:to>
    <xdr:sp macro="" textlink="$U$3">
      <xdr:nvSpPr>
        <xdr:cNvPr id="21" name="TextBox 20"/>
        <xdr:cNvSpPr txBox="1"/>
      </xdr:nvSpPr>
      <xdr:spPr>
        <a:xfrm>
          <a:off x="2330999" y="1758834"/>
          <a:ext cx="1888576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1CD0D865-1A5B-49EB-AA63-717E9D61E4C7}" type="TxLink">
            <a:rPr lang="en-US" sz="1200" b="1" i="0" u="none" strike="noStrike">
              <a:solidFill>
                <a:srgbClr val="4D5F6F"/>
              </a:solidFill>
              <a:latin typeface="+mn-lt"/>
              <a:cs typeface="Arial"/>
            </a:rPr>
            <a:pPr algn="ctr"/>
            <a:t>CENSUS</a:t>
          </a:fld>
          <a:endParaRPr lang="en-US" sz="1200" b="1">
            <a:solidFill>
              <a:srgbClr val="4D5F6F"/>
            </a:solidFill>
            <a:latin typeface="+mn-lt"/>
          </a:endParaRPr>
        </a:p>
      </xdr:txBody>
    </xdr:sp>
    <xdr:clientData/>
  </xdr:twoCellAnchor>
  <xdr:twoCellAnchor editAs="absolute">
    <xdr:from>
      <xdr:col>5</xdr:col>
      <xdr:colOff>491688</xdr:colOff>
      <xdr:row>12</xdr:row>
      <xdr:rowOff>10842</xdr:rowOff>
    </xdr:from>
    <xdr:to>
      <xdr:col>8</xdr:col>
      <xdr:colOff>294289</xdr:colOff>
      <xdr:row>14</xdr:row>
      <xdr:rowOff>105330</xdr:rowOff>
    </xdr:to>
    <xdr:sp macro="" textlink="$W$3">
      <xdr:nvSpPr>
        <xdr:cNvPr id="23" name="TextBox 22"/>
        <xdr:cNvSpPr txBox="1"/>
      </xdr:nvSpPr>
      <xdr:spPr>
        <a:xfrm>
          <a:off x="2338710" y="2581350"/>
          <a:ext cx="1888576" cy="4754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A64197EB-4923-42BB-A82E-A6F651837839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 320 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8</xdr:col>
      <xdr:colOff>604631</xdr:colOff>
      <xdr:row>21</xdr:row>
      <xdr:rowOff>118856</xdr:rowOff>
    </xdr:from>
    <xdr:to>
      <xdr:col>17</xdr:col>
      <xdr:colOff>99392</xdr:colOff>
      <xdr:row>39</xdr:row>
      <xdr:rowOff>55610</xdr:rowOff>
    </xdr:to>
    <xdr:sp macro="" textlink="">
      <xdr:nvSpPr>
        <xdr:cNvPr id="62" name="Rounded Rectangle 61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rgbClr val="4D7AA3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8697</xdr:rowOff>
    </xdr:from>
    <xdr:to>
      <xdr:col>17</xdr:col>
      <xdr:colOff>99392</xdr:colOff>
      <xdr:row>21</xdr:row>
      <xdr:rowOff>66675</xdr:rowOff>
    </xdr:to>
    <xdr:sp macro="" textlink="">
      <xdr:nvSpPr>
        <xdr:cNvPr id="25" name="Rounded Rectangle 24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ln>
          <a:solidFill>
            <a:srgbClr val="4D7AA3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9</xdr:col>
      <xdr:colOff>68838</xdr:colOff>
      <xdr:row>7</xdr:row>
      <xdr:rowOff>104859</xdr:rowOff>
    </xdr:from>
    <xdr:to>
      <xdr:col>9</xdr:col>
      <xdr:colOff>526038</xdr:colOff>
      <xdr:row>8</xdr:row>
      <xdr:rowOff>138023</xdr:rowOff>
    </xdr:to>
    <xdr:sp macro="" textlink="$N$55">
      <xdr:nvSpPr>
        <xdr:cNvPr id="4" name="TextBox 3"/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7</xdr:row>
      <xdr:rowOff>161924</xdr:rowOff>
    </xdr:from>
    <xdr:to>
      <xdr:col>17</xdr:col>
      <xdr:colOff>82826</xdr:colOff>
      <xdr:row>20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38100</xdr:rowOff>
    </xdr:from>
    <xdr:to>
      <xdr:col>13</xdr:col>
      <xdr:colOff>390525</xdr:colOff>
      <xdr:row>7</xdr:row>
      <xdr:rowOff>81412</xdr:rowOff>
    </xdr:to>
    <xdr:sp macro="" textlink="$M$53">
      <xdr:nvSpPr>
        <xdr:cNvPr id="6" name="TextBox 5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203C56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203C56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247650</xdr:colOff>
          <xdr:row>6</xdr:row>
          <xdr:rowOff>95250</xdr:rowOff>
        </xdr:from>
        <xdr:to>
          <xdr:col>17</xdr:col>
          <xdr:colOff>0</xdr:colOff>
          <xdr:row>7</xdr:row>
          <xdr:rowOff>47625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absolute">
    <xdr:from>
      <xdr:col>13</xdr:col>
      <xdr:colOff>298170</xdr:colOff>
      <xdr:row>6</xdr:row>
      <xdr:rowOff>76200</xdr:rowOff>
    </xdr:from>
    <xdr:to>
      <xdr:col>14</xdr:col>
      <xdr:colOff>282930</xdr:colOff>
      <xdr:row>7</xdr:row>
      <xdr:rowOff>85725</xdr:rowOff>
    </xdr:to>
    <xdr:sp macro="" textlink="">
      <xdr:nvSpPr>
        <xdr:cNvPr id="11" name="TextBox 10"/>
        <xdr:cNvSpPr txBox="1"/>
      </xdr:nvSpPr>
      <xdr:spPr>
        <a:xfrm>
          <a:off x="7889595" y="1314450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203C56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9</xdr:row>
      <xdr:rowOff>192493</xdr:rowOff>
    </xdr:from>
    <xdr:to>
      <xdr:col>9</xdr:col>
      <xdr:colOff>530172</xdr:colOff>
      <xdr:row>11</xdr:row>
      <xdr:rowOff>13622</xdr:rowOff>
    </xdr:to>
    <xdr:sp macro="" textlink="$P$55">
      <xdr:nvSpPr>
        <xdr:cNvPr id="12" name="TextBox 11"/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80497</xdr:rowOff>
    </xdr:from>
    <xdr:to>
      <xdr:col>9</xdr:col>
      <xdr:colOff>535342</xdr:colOff>
      <xdr:row>13</xdr:row>
      <xdr:rowOff>108691</xdr:rowOff>
    </xdr:to>
    <xdr:sp macro="" textlink="$R$55">
      <xdr:nvSpPr>
        <xdr:cNvPr id="13" name="TextBox 12"/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Q12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16322</xdr:rowOff>
    </xdr:from>
    <xdr:to>
      <xdr:col>9</xdr:col>
      <xdr:colOff>543340</xdr:colOff>
      <xdr:row>16</xdr:row>
      <xdr:rowOff>76404</xdr:rowOff>
    </xdr:to>
    <xdr:sp macro="" textlink="$T$55">
      <xdr:nvSpPr>
        <xdr:cNvPr id="14" name="TextBox 13"/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Q42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18318</xdr:rowOff>
    </xdr:from>
    <xdr:to>
      <xdr:col>9</xdr:col>
      <xdr:colOff>541263</xdr:colOff>
      <xdr:row>19</xdr:row>
      <xdr:rowOff>86683</xdr:rowOff>
    </xdr:to>
    <xdr:sp macro="" textlink="$V$55">
      <xdr:nvSpPr>
        <xdr:cNvPr id="15" name="TextBox 14"/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Q39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2</xdr:col>
      <xdr:colOff>193879</xdr:colOff>
      <xdr:row>8</xdr:row>
      <xdr:rowOff>24082</xdr:rowOff>
    </xdr:from>
    <xdr:to>
      <xdr:col>5</xdr:col>
      <xdr:colOff>490147</xdr:colOff>
      <xdr:row>9</xdr:row>
      <xdr:rowOff>61420</xdr:rowOff>
    </xdr:to>
    <xdr:sp macro="" textlink="">
      <xdr:nvSpPr>
        <xdr:cNvPr id="17" name="TextBox 16"/>
        <xdr:cNvSpPr txBox="1"/>
      </xdr:nvSpPr>
      <xdr:spPr>
        <a:xfrm>
          <a:off x="508204" y="1757632"/>
          <a:ext cx="1829793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SAMPLE</a:t>
          </a:r>
          <a:r>
            <a:rPr lang="en-US" sz="12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en-US" sz="12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CENSUS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2</xdr:col>
      <xdr:colOff>191717</xdr:colOff>
      <xdr:row>9</xdr:row>
      <xdr:rowOff>115049</xdr:rowOff>
    </xdr:from>
    <xdr:to>
      <xdr:col>5</xdr:col>
      <xdr:colOff>486992</xdr:colOff>
      <xdr:row>11</xdr:row>
      <xdr:rowOff>180581</xdr:rowOff>
    </xdr:to>
    <xdr:sp macro="" textlink="">
      <xdr:nvSpPr>
        <xdr:cNvPr id="18" name="TextBox 17"/>
        <xdr:cNvSpPr txBox="1"/>
      </xdr:nvSpPr>
      <xdr:spPr>
        <a:xfrm>
          <a:off x="506042" y="2010524"/>
          <a:ext cx="1828800" cy="48463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NUMBER OF SURVEYS</a:t>
          </a:r>
        </a:p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COMPLETED</a:t>
          </a:r>
        </a:p>
      </xdr:txBody>
    </xdr:sp>
    <xdr:clientData/>
  </xdr:twoCellAnchor>
  <xdr:twoCellAnchor editAs="absolute">
    <xdr:from>
      <xdr:col>3</xdr:col>
      <xdr:colOff>0</xdr:colOff>
      <xdr:row>12</xdr:row>
      <xdr:rowOff>22380</xdr:rowOff>
    </xdr:from>
    <xdr:to>
      <xdr:col>5</xdr:col>
      <xdr:colOff>495300</xdr:colOff>
      <xdr:row>14</xdr:row>
      <xdr:rowOff>126012</xdr:rowOff>
    </xdr:to>
    <xdr:sp macro="" textlink="">
      <xdr:nvSpPr>
        <xdr:cNvPr id="19" name="TextBox 18"/>
        <xdr:cNvSpPr txBox="1"/>
      </xdr:nvSpPr>
      <xdr:spPr>
        <a:xfrm>
          <a:off x="514350" y="2546505"/>
          <a:ext cx="1828800" cy="48463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NUMBER OF SURVEYS</a:t>
          </a:r>
        </a:p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ADMINISTERED</a:t>
          </a:r>
        </a:p>
      </xdr:txBody>
    </xdr:sp>
    <xdr:clientData/>
  </xdr:twoCellAnchor>
  <xdr:twoCellAnchor editAs="absolute">
    <xdr:from>
      <xdr:col>2</xdr:col>
      <xdr:colOff>196789</xdr:colOff>
      <xdr:row>14</xdr:row>
      <xdr:rowOff>154405</xdr:rowOff>
    </xdr:from>
    <xdr:to>
      <xdr:col>5</xdr:col>
      <xdr:colOff>492064</xdr:colOff>
      <xdr:row>16</xdr:row>
      <xdr:rowOff>67918</xdr:rowOff>
    </xdr:to>
    <xdr:sp macro="" textlink="">
      <xdr:nvSpPr>
        <xdr:cNvPr id="20" name="TextBox 19"/>
        <xdr:cNvSpPr txBox="1"/>
      </xdr:nvSpPr>
      <xdr:spPr>
        <a:xfrm>
          <a:off x="512618" y="3131218"/>
          <a:ext cx="1828800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RESPONSE RATE</a:t>
          </a:r>
        </a:p>
      </xdr:txBody>
    </xdr:sp>
    <xdr:clientData/>
  </xdr:twoCellAnchor>
  <xdr:twoCellAnchor editAs="absolute">
    <xdr:from>
      <xdr:col>7</xdr:col>
      <xdr:colOff>66676</xdr:colOff>
      <xdr:row>4</xdr:row>
      <xdr:rowOff>16952</xdr:rowOff>
    </xdr:from>
    <xdr:to>
      <xdr:col>17</xdr:col>
      <xdr:colOff>11701</xdr:colOff>
      <xdr:row>5</xdr:row>
      <xdr:rowOff>123825</xdr:rowOff>
    </xdr:to>
    <xdr:sp macro="" textlink="$T$3">
      <xdr:nvSpPr>
        <xdr:cNvPr id="34" name="Rectangle 33"/>
        <xdr:cNvSpPr/>
      </xdr:nvSpPr>
      <xdr:spPr>
        <a:xfrm>
          <a:off x="3476626" y="931352"/>
          <a:ext cx="6583950" cy="2687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0F5E16D-896F-4858-B77A-B83F52386D03}" type="TxLink">
            <a:rPr lang="en-US" sz="1200" b="1" i="0" u="none" strike="noStrike">
              <a:solidFill>
                <a:srgbClr val="FFFFFF"/>
              </a:solidFill>
              <a:latin typeface="+mn-lt"/>
              <a:cs typeface="Arial"/>
            </a:rPr>
            <a:pPr algn="r"/>
            <a:t>U.S. International Trade Commission</a:t>
          </a:fld>
          <a:endParaRPr lang="en-US" sz="12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9</xdr:col>
      <xdr:colOff>81363</xdr:colOff>
      <xdr:row>21</xdr:row>
      <xdr:rowOff>122003</xdr:rowOff>
    </xdr:from>
    <xdr:to>
      <xdr:col>13</xdr:col>
      <xdr:colOff>390525</xdr:colOff>
      <xdr:row>23</xdr:row>
      <xdr:rowOff>90235</xdr:rowOff>
    </xdr:to>
    <xdr:sp macro="" textlink="$M$54">
      <xdr:nvSpPr>
        <xdr:cNvPr id="29" name="TextBox 2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203C56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203C56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305453</xdr:colOff>
      <xdr:row>22</xdr:row>
      <xdr:rowOff>13719</xdr:rowOff>
    </xdr:from>
    <xdr:to>
      <xdr:col>14</xdr:col>
      <xdr:colOff>290213</xdr:colOff>
      <xdr:row>23</xdr:row>
      <xdr:rowOff>97957</xdr:rowOff>
    </xdr:to>
    <xdr:sp macro="" textlink="">
      <xdr:nvSpPr>
        <xdr:cNvPr id="33" name="TextBox 32"/>
        <xdr:cNvSpPr txBox="1"/>
      </xdr:nvSpPr>
      <xdr:spPr>
        <a:xfrm>
          <a:off x="7896878" y="4223769"/>
          <a:ext cx="575310" cy="246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203C56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257175</xdr:colOff>
          <xdr:row>22</xdr:row>
          <xdr:rowOff>38100</xdr:rowOff>
        </xdr:from>
        <xdr:to>
          <xdr:col>17</xdr:col>
          <xdr:colOff>9525</xdr:colOff>
          <xdr:row>23</xdr:row>
          <xdr:rowOff>57150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23</xdr:row>
      <xdr:rowOff>120537</xdr:rowOff>
    </xdr:from>
    <xdr:to>
      <xdr:col>9</xdr:col>
      <xdr:colOff>548795</xdr:colOff>
      <xdr:row>25</xdr:row>
      <xdr:rowOff>30704</xdr:rowOff>
    </xdr:to>
    <xdr:sp macro="" textlink="$N$56">
      <xdr:nvSpPr>
        <xdr:cNvPr id="36" name="TextBox 35"/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26</xdr:row>
      <xdr:rowOff>133646</xdr:rowOff>
    </xdr:from>
    <xdr:to>
      <xdr:col>9</xdr:col>
      <xdr:colOff>552595</xdr:colOff>
      <xdr:row>28</xdr:row>
      <xdr:rowOff>15238</xdr:rowOff>
    </xdr:to>
    <xdr:sp macro="" textlink="$P$56">
      <xdr:nvSpPr>
        <xdr:cNvPr id="37" name="TextBox 36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32</xdr:row>
      <xdr:rowOff>126688</xdr:rowOff>
    </xdr:from>
    <xdr:to>
      <xdr:col>9</xdr:col>
      <xdr:colOff>545191</xdr:colOff>
      <xdr:row>34</xdr:row>
      <xdr:rowOff>36855</xdr:rowOff>
    </xdr:to>
    <xdr:sp macro="" textlink="$T$56">
      <xdr:nvSpPr>
        <xdr:cNvPr id="38" name="TextBox 37"/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29</xdr:row>
      <xdr:rowOff>108773</xdr:rowOff>
    </xdr:from>
    <xdr:to>
      <xdr:col>9</xdr:col>
      <xdr:colOff>554837</xdr:colOff>
      <xdr:row>31</xdr:row>
      <xdr:rowOff>18940</xdr:rowOff>
    </xdr:to>
    <xdr:sp macro="" textlink="$R$56">
      <xdr:nvSpPr>
        <xdr:cNvPr id="39" name="TextBox 38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35</xdr:row>
      <xdr:rowOff>154262</xdr:rowOff>
    </xdr:from>
    <xdr:to>
      <xdr:col>9</xdr:col>
      <xdr:colOff>549869</xdr:colOff>
      <xdr:row>37</xdr:row>
      <xdr:rowOff>64429</xdr:rowOff>
    </xdr:to>
    <xdr:sp macro="" textlink="$V$56">
      <xdr:nvSpPr>
        <xdr:cNvPr id="41" name="TextBox 40"/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Q70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96554</xdr:rowOff>
    </xdr:from>
    <xdr:to>
      <xdr:col>13</xdr:col>
      <xdr:colOff>572228</xdr:colOff>
      <xdr:row>10</xdr:row>
      <xdr:rowOff>14855</xdr:rowOff>
    </xdr:to>
    <xdr:sp macro="" textlink="$O$55">
      <xdr:nvSpPr>
        <xdr:cNvPr id="43" name="TextBox 42"/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9</xdr:row>
      <xdr:rowOff>187248</xdr:rowOff>
    </xdr:from>
    <xdr:to>
      <xdr:col>13</xdr:col>
      <xdr:colOff>572230</xdr:colOff>
      <xdr:row>12</xdr:row>
      <xdr:rowOff>103063</xdr:rowOff>
    </xdr:to>
    <xdr:sp macro="" textlink="$Q$55">
      <xdr:nvSpPr>
        <xdr:cNvPr id="44" name="TextBox 43"/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80470</xdr:rowOff>
    </xdr:from>
    <xdr:to>
      <xdr:col>13</xdr:col>
      <xdr:colOff>572229</xdr:colOff>
      <xdr:row>15</xdr:row>
      <xdr:rowOff>56749</xdr:rowOff>
    </xdr:to>
    <xdr:sp macro="" textlink="$S$55">
      <xdr:nvSpPr>
        <xdr:cNvPr id="45" name="TextBox 44"/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I know how my work relates to the agency's goals and priorities.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19834</xdr:rowOff>
    </xdr:from>
    <xdr:to>
      <xdr:col>13</xdr:col>
      <xdr:colOff>581756</xdr:colOff>
      <xdr:row>18</xdr:row>
      <xdr:rowOff>54091</xdr:rowOff>
    </xdr:to>
    <xdr:sp macro="" textlink="$U$55">
      <xdr:nvSpPr>
        <xdr:cNvPr id="46" name="TextBox 45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16463</xdr:rowOff>
    </xdr:from>
    <xdr:to>
      <xdr:col>13</xdr:col>
      <xdr:colOff>580513</xdr:colOff>
      <xdr:row>21</xdr:row>
      <xdr:rowOff>58270</xdr:rowOff>
    </xdr:to>
    <xdr:sp macro="" textlink="$W$55">
      <xdr:nvSpPr>
        <xdr:cNvPr id="47" name="TextBox 46"/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My agency is successful at accomplishing its mission.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23</xdr:row>
      <xdr:rowOff>118552</xdr:rowOff>
    </xdr:from>
    <xdr:to>
      <xdr:col>14</xdr:col>
      <xdr:colOff>729</xdr:colOff>
      <xdr:row>26</xdr:row>
      <xdr:rowOff>164818</xdr:rowOff>
    </xdr:to>
    <xdr:sp macro="" textlink="$O$56">
      <xdr:nvSpPr>
        <xdr:cNvPr id="48" name="TextBox 47"/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132651</xdr:rowOff>
    </xdr:from>
    <xdr:to>
      <xdr:col>13</xdr:col>
      <xdr:colOff>590037</xdr:colOff>
      <xdr:row>29</xdr:row>
      <xdr:rowOff>138333</xdr:rowOff>
    </xdr:to>
    <xdr:sp macro="" textlink="$Q$56">
      <xdr:nvSpPr>
        <xdr:cNvPr id="49" name="TextBox 48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29</xdr:row>
      <xdr:rowOff>108353</xdr:rowOff>
    </xdr:from>
    <xdr:to>
      <xdr:col>13</xdr:col>
      <xdr:colOff>581754</xdr:colOff>
      <xdr:row>32</xdr:row>
      <xdr:rowOff>150893</xdr:rowOff>
    </xdr:to>
    <xdr:sp macro="" textlink="$S$56">
      <xdr:nvSpPr>
        <xdr:cNvPr id="50" name="TextBox 49"/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32</xdr:row>
      <xdr:rowOff>124070</xdr:rowOff>
    </xdr:from>
    <xdr:to>
      <xdr:col>13</xdr:col>
      <xdr:colOff>572229</xdr:colOff>
      <xdr:row>36</xdr:row>
      <xdr:rowOff>4684</xdr:rowOff>
    </xdr:to>
    <xdr:sp macro="" textlink="$U$56">
      <xdr:nvSpPr>
        <xdr:cNvPr id="51" name="TextBox 50"/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35</xdr:row>
      <xdr:rowOff>148856</xdr:rowOff>
    </xdr:from>
    <xdr:to>
      <xdr:col>13</xdr:col>
      <xdr:colOff>572229</xdr:colOff>
      <xdr:row>39</xdr:row>
      <xdr:rowOff>29471</xdr:rowOff>
    </xdr:to>
    <xdr:sp macro="" textlink="$W$56">
      <xdr:nvSpPr>
        <xdr:cNvPr id="52" name="TextBox 51"/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Considering everything, how satisfied are you with your pay?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5338</xdr:rowOff>
    </xdr:from>
    <xdr:to>
      <xdr:col>17</xdr:col>
      <xdr:colOff>91110</xdr:colOff>
      <xdr:row>38</xdr:row>
      <xdr:rowOff>59440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38096</xdr:rowOff>
    </xdr:from>
    <xdr:to>
      <xdr:col>5</xdr:col>
      <xdr:colOff>466278</xdr:colOff>
      <xdr:row>23</xdr:row>
      <xdr:rowOff>11819</xdr:rowOff>
    </xdr:to>
    <xdr:grpSp>
      <xdr:nvGrpSpPr>
        <xdr:cNvPr id="57" name="Group 56"/>
        <xdr:cNvGrpSpPr/>
      </xdr:nvGrpSpPr>
      <xdr:grpSpPr>
        <a:xfrm>
          <a:off x="466005" y="3438521"/>
          <a:ext cx="1848123" cy="945273"/>
          <a:chOff x="376391" y="3619120"/>
          <a:chExt cx="1845167" cy="95288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56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5</xdr:col>
      <xdr:colOff>589133</xdr:colOff>
      <xdr:row>17</xdr:row>
      <xdr:rowOff>35141</xdr:rowOff>
    </xdr:from>
    <xdr:to>
      <xdr:col>8</xdr:col>
      <xdr:colOff>349470</xdr:colOff>
      <xdr:row>23</xdr:row>
      <xdr:rowOff>22002</xdr:rowOff>
    </xdr:to>
    <xdr:grpSp>
      <xdr:nvGrpSpPr>
        <xdr:cNvPr id="59" name="Group 58"/>
        <xdr:cNvGrpSpPr/>
      </xdr:nvGrpSpPr>
      <xdr:grpSpPr>
        <a:xfrm>
          <a:off x="2436983" y="3435566"/>
          <a:ext cx="1846312" cy="958411"/>
          <a:chOff x="2455193" y="3538674"/>
          <a:chExt cx="1847554" cy="980774"/>
        </a:xfrm>
      </xdr:grpSpPr>
      <xdr:pic>
        <xdr:nvPicPr>
          <xdr:cNvPr id="58" name="Picture 57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55193" y="3538674"/>
            <a:ext cx="1847554" cy="980774"/>
          </a:xfrm>
          <a:prstGeom prst="rect">
            <a:avLst/>
          </a:prstGeom>
        </xdr:spPr>
      </xdr:pic>
      <xdr:sp macro="" textlink="">
        <xdr:nvSpPr>
          <xdr:cNvPr id="35" name="TextBox 34"/>
          <xdr:cNvSpPr txBox="1"/>
        </xdr:nvSpPr>
        <xdr:spPr>
          <a:xfrm>
            <a:off x="3080260" y="3566289"/>
            <a:ext cx="1191960" cy="89674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B0342D"/>
                </a:solidFill>
                <a:effectLst/>
                <a:latin typeface="+mn-lt"/>
                <a:ea typeface="+mn-ea"/>
                <a:cs typeface="+mn-cs"/>
              </a:rPr>
              <a:t>challenges</a:t>
            </a:r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
(35% negative or higher)</a:t>
            </a:r>
          </a:p>
        </xdr:txBody>
      </xdr:sp>
      <xdr:sp macro="" textlink="$Z$3">
        <xdr:nvSpPr>
          <xdr:cNvPr id="40" name="TextBox 39"/>
          <xdr:cNvSpPr txBox="1"/>
        </xdr:nvSpPr>
        <xdr:spPr>
          <a:xfrm>
            <a:off x="2498777" y="3599222"/>
            <a:ext cx="593108" cy="841399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36274FF3-C076-46AD-B01E-9B85CC91F2B7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0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5</xdr:col>
      <xdr:colOff>493564</xdr:colOff>
      <xdr:row>6</xdr:row>
      <xdr:rowOff>173289</xdr:rowOff>
    </xdr:from>
    <xdr:to>
      <xdr:col>8</xdr:col>
      <xdr:colOff>288305</xdr:colOff>
      <xdr:row>7</xdr:row>
      <xdr:rowOff>182052</xdr:rowOff>
    </xdr:to>
    <xdr:sp macro="" textlink="$AE$3">
      <xdr:nvSpPr>
        <xdr:cNvPr id="75" name="TextBox 74"/>
        <xdr:cNvSpPr txBox="1"/>
      </xdr:nvSpPr>
      <xdr:spPr>
        <a:xfrm>
          <a:off x="2342808" y="1461255"/>
          <a:ext cx="1880716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1846029-AAC2-4627-955A-8CAA9A638C65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May 3 - June 14, 2016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2</xdr:col>
      <xdr:colOff>183241</xdr:colOff>
      <xdr:row>6</xdr:row>
      <xdr:rowOff>176562</xdr:rowOff>
    </xdr:from>
    <xdr:to>
      <xdr:col>5</xdr:col>
      <xdr:colOff>481567</xdr:colOff>
      <xdr:row>7</xdr:row>
      <xdr:rowOff>185325</xdr:rowOff>
    </xdr:to>
    <xdr:sp macro="" textlink="">
      <xdr:nvSpPr>
        <xdr:cNvPr id="74" name="TextBox 73"/>
        <xdr:cNvSpPr txBox="1"/>
      </xdr:nvSpPr>
      <xdr:spPr>
        <a:xfrm>
          <a:off x="499192" y="1464528"/>
          <a:ext cx="1831851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FIELD PERIOD</a:t>
          </a:r>
          <a:endParaRPr lang="en-US" sz="12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2</xdr:col>
      <xdr:colOff>196088</xdr:colOff>
      <xdr:row>24</xdr:row>
      <xdr:rowOff>34342</xdr:rowOff>
    </xdr:from>
    <xdr:to>
      <xdr:col>6</xdr:col>
      <xdr:colOff>246894</xdr:colOff>
      <xdr:row>26</xdr:row>
      <xdr:rowOff>53278</xdr:rowOff>
    </xdr:to>
    <xdr:sp macro="" textlink="">
      <xdr:nvSpPr>
        <xdr:cNvPr id="71" name="TextBox 70"/>
        <xdr:cNvSpPr txBox="1"/>
      </xdr:nvSpPr>
      <xdr:spPr>
        <a:xfrm>
          <a:off x="510413" y="4606342"/>
          <a:ext cx="2346331" cy="342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203C56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203C56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203C56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3</xdr:col>
      <xdr:colOff>108858</xdr:colOff>
      <xdr:row>26</xdr:row>
      <xdr:rowOff>42368</xdr:rowOff>
    </xdr:from>
    <xdr:to>
      <xdr:col>8</xdr:col>
      <xdr:colOff>179615</xdr:colOff>
      <xdr:row>30</xdr:row>
      <xdr:rowOff>59969</xdr:rowOff>
    </xdr:to>
    <xdr:grpSp>
      <xdr:nvGrpSpPr>
        <xdr:cNvPr id="8" name="Group 7"/>
        <xdr:cNvGrpSpPr/>
      </xdr:nvGrpSpPr>
      <xdr:grpSpPr>
        <a:xfrm>
          <a:off x="623208" y="4900118"/>
          <a:ext cx="3490232" cy="703401"/>
          <a:chOff x="625929" y="5010336"/>
          <a:chExt cx="3494315" cy="708844"/>
        </a:xfrm>
      </xdr:grpSpPr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929" y="5023758"/>
            <a:ext cx="3486637" cy="695422"/>
          </a:xfrm>
          <a:prstGeom prst="rect">
            <a:avLst/>
          </a:prstGeom>
        </xdr:spPr>
      </xdr:pic>
      <xdr:sp macro="" textlink="$K$43">
        <xdr:nvSpPr>
          <xdr:cNvPr id="77" name="TextBox 76"/>
          <xdr:cNvSpPr txBox="1"/>
        </xdr:nvSpPr>
        <xdr:spPr>
          <a:xfrm>
            <a:off x="658587" y="5010336"/>
            <a:ext cx="3461657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2016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/>
          <xdr:cNvSpPr txBox="1"/>
        </xdr:nvSpPr>
        <xdr:spPr>
          <a:xfrm>
            <a:off x="650072" y="5375840"/>
            <a:ext cx="3470172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77%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3</xdr:col>
      <xdr:colOff>69498</xdr:colOff>
      <xdr:row>31</xdr:row>
      <xdr:rowOff>39040</xdr:rowOff>
    </xdr:from>
    <xdr:to>
      <xdr:col>4</xdr:col>
      <xdr:colOff>616864</xdr:colOff>
      <xdr:row>37</xdr:row>
      <xdr:rowOff>97767</xdr:rowOff>
    </xdr:to>
    <xdr:grpSp>
      <xdr:nvGrpSpPr>
        <xdr:cNvPr id="28" name="Group 27"/>
        <xdr:cNvGrpSpPr/>
      </xdr:nvGrpSpPr>
      <xdr:grpSpPr>
        <a:xfrm>
          <a:off x="583848" y="5744515"/>
          <a:ext cx="1137916" cy="1030277"/>
          <a:chOff x="581126" y="5926941"/>
          <a:chExt cx="1140643" cy="1039715"/>
        </a:xfrm>
      </xdr:grpSpPr>
      <xdr:pic>
        <xdr:nvPicPr>
          <xdr:cNvPr id="67" name="Picture 66"/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1496" y="5936454"/>
            <a:ext cx="1098250" cy="1030202"/>
          </a:xfrm>
          <a:prstGeom prst="rect">
            <a:avLst/>
          </a:prstGeom>
        </xdr:spPr>
      </xdr:pic>
      <xdr:sp macro="" textlink="$K$44">
        <xdr:nvSpPr>
          <xdr:cNvPr id="72" name="TextBox 71"/>
          <xdr:cNvSpPr txBox="1"/>
        </xdr:nvSpPr>
        <xdr:spPr>
          <a:xfrm>
            <a:off x="624489" y="5926941"/>
            <a:ext cx="1097280" cy="692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/>
          <xdr:cNvSpPr txBox="1"/>
        </xdr:nvSpPr>
        <xdr:spPr>
          <a:xfrm>
            <a:off x="581126" y="6582420"/>
            <a:ext cx="1097280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68%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709154</xdr:colOff>
      <xdr:row>31</xdr:row>
      <xdr:rowOff>27990</xdr:rowOff>
    </xdr:from>
    <xdr:to>
      <xdr:col>6</xdr:col>
      <xdr:colOff>302228</xdr:colOff>
      <xdr:row>37</xdr:row>
      <xdr:rowOff>102194</xdr:rowOff>
    </xdr:to>
    <xdr:grpSp>
      <xdr:nvGrpSpPr>
        <xdr:cNvPr id="26" name="Group 25"/>
        <xdr:cNvGrpSpPr/>
      </xdr:nvGrpSpPr>
      <xdr:grpSpPr>
        <a:xfrm>
          <a:off x="1814054" y="5733465"/>
          <a:ext cx="1098024" cy="1045754"/>
          <a:chOff x="1879370" y="5915802"/>
          <a:chExt cx="1100745" cy="1055279"/>
        </a:xfrm>
      </xdr:grpSpPr>
      <xdr:pic>
        <xdr:nvPicPr>
          <xdr:cNvPr id="66" name="Picture 65"/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4587" y="5943600"/>
            <a:ext cx="1095528" cy="1027481"/>
          </a:xfrm>
          <a:prstGeom prst="rect">
            <a:avLst/>
          </a:prstGeom>
        </xdr:spPr>
      </xdr:pic>
      <xdr:sp macro="" textlink="$K$45">
        <xdr:nvSpPr>
          <xdr:cNvPr id="73" name="TextBox 72"/>
          <xdr:cNvSpPr txBox="1"/>
        </xdr:nvSpPr>
        <xdr:spPr>
          <a:xfrm>
            <a:off x="1879966" y="5915802"/>
            <a:ext cx="1097280" cy="69204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/>
          <xdr:cNvSpPr txBox="1"/>
        </xdr:nvSpPr>
        <xdr:spPr>
          <a:xfrm>
            <a:off x="1879370" y="6601810"/>
            <a:ext cx="1097280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82%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6</xdr:col>
      <xdr:colOff>392304</xdr:colOff>
      <xdr:row>31</xdr:row>
      <xdr:rowOff>45266</xdr:rowOff>
    </xdr:from>
    <xdr:to>
      <xdr:col>8</xdr:col>
      <xdr:colOff>171602</xdr:colOff>
      <xdr:row>37</xdr:row>
      <xdr:rowOff>98111</xdr:rowOff>
    </xdr:to>
    <xdr:grpSp>
      <xdr:nvGrpSpPr>
        <xdr:cNvPr id="27" name="Group 26"/>
        <xdr:cNvGrpSpPr/>
      </xdr:nvGrpSpPr>
      <xdr:grpSpPr>
        <a:xfrm>
          <a:off x="3002154" y="5750741"/>
          <a:ext cx="1103273" cy="1024395"/>
          <a:chOff x="3048419" y="5922192"/>
          <a:chExt cx="1101913" cy="1033920"/>
        </a:xfrm>
      </xdr:grpSpPr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56164" y="5928631"/>
            <a:ext cx="1094168" cy="1027481"/>
          </a:xfrm>
          <a:prstGeom prst="rect">
            <a:avLst/>
          </a:prstGeom>
        </xdr:spPr>
      </xdr:pic>
      <xdr:sp macro="" textlink="$K$46">
        <xdr:nvSpPr>
          <xdr:cNvPr id="76" name="TextBox 75"/>
          <xdr:cNvSpPr txBox="1"/>
        </xdr:nvSpPr>
        <xdr:spPr>
          <a:xfrm>
            <a:off x="3048419" y="5922192"/>
            <a:ext cx="1098574" cy="69217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/>
          <xdr:cNvSpPr txBox="1"/>
        </xdr:nvSpPr>
        <xdr:spPr>
          <a:xfrm>
            <a:off x="3052288" y="6580954"/>
            <a:ext cx="1097280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82%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125525</xdr:colOff>
      <xdr:row>6</xdr:row>
      <xdr:rowOff>201265</xdr:rowOff>
    </xdr:from>
    <xdr:to>
      <xdr:col>16</xdr:col>
      <xdr:colOff>472673</xdr:colOff>
      <xdr:row>16</xdr:row>
      <xdr:rowOff>96614</xdr:rowOff>
    </xdr:to>
    <xdr:grpSp>
      <xdr:nvGrpSpPr>
        <xdr:cNvPr id="11" name="Group 10"/>
        <xdr:cNvGrpSpPr/>
      </xdr:nvGrpSpPr>
      <xdr:grpSpPr>
        <a:xfrm>
          <a:off x="639875" y="1401415"/>
          <a:ext cx="9195873" cy="1895599"/>
          <a:chOff x="668450" y="1429990"/>
          <a:chExt cx="9195873" cy="1895599"/>
        </a:xfrm>
      </xdr:grpSpPr>
      <xdr:pic>
        <xdr:nvPicPr>
          <xdr:cNvPr id="9" name="Picture 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67625" y="1438275"/>
            <a:ext cx="2162477" cy="885949"/>
          </a:xfrm>
          <a:prstGeom prst="rect">
            <a:avLst/>
          </a:prstGeom>
        </xdr:spPr>
      </xdr:pic>
      <xdr:pic>
        <xdr:nvPicPr>
          <xdr:cNvPr id="10" name="Picture 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77150" y="2419350"/>
            <a:ext cx="2162477" cy="885949"/>
          </a:xfrm>
          <a:prstGeom prst="rect">
            <a:avLst/>
          </a:prstGeom>
        </xdr:spPr>
      </xdr:pic>
      <xdr:pic>
        <xdr:nvPicPr>
          <xdr:cNvPr id="52" name="Picture 5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41084" y="2430115"/>
            <a:ext cx="2162477" cy="885949"/>
          </a:xfrm>
          <a:prstGeom prst="rect">
            <a:avLst/>
          </a:prstGeom>
        </xdr:spPr>
      </xdr:pic>
      <xdr:pic>
        <xdr:nvPicPr>
          <xdr:cNvPr id="50" name="Picture 4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31559" y="1449040"/>
            <a:ext cx="2162477" cy="885949"/>
          </a:xfrm>
          <a:prstGeom prst="rect">
            <a:avLst/>
          </a:prstGeom>
        </xdr:spPr>
      </xdr:pic>
      <xdr:pic>
        <xdr:nvPicPr>
          <xdr:cNvPr id="49" name="Picture 4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07459" y="1458565"/>
            <a:ext cx="2162477" cy="885949"/>
          </a:xfrm>
          <a:prstGeom prst="rect">
            <a:avLst/>
          </a:prstGeom>
        </xdr:spPr>
      </xdr:pic>
      <xdr:pic>
        <xdr:nvPicPr>
          <xdr:cNvPr id="53" name="Picture 5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07459" y="2439640"/>
            <a:ext cx="2162477" cy="885949"/>
          </a:xfrm>
          <a:prstGeom prst="rect">
            <a:avLst/>
          </a:prstGeom>
        </xdr:spPr>
      </xdr:pic>
      <xdr:pic>
        <xdr:nvPicPr>
          <xdr:cNvPr id="54" name="Picture 5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3359" y="2439640"/>
            <a:ext cx="2162477" cy="885949"/>
          </a:xfrm>
          <a:prstGeom prst="rect">
            <a:avLst/>
          </a:prstGeom>
        </xdr:spPr>
      </xdr:pic>
      <xdr:pic>
        <xdr:nvPicPr>
          <xdr:cNvPr id="48" name="Picture 47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2884" y="1458565"/>
            <a:ext cx="2162477" cy="885949"/>
          </a:xfrm>
          <a:prstGeom prst="rect">
            <a:avLst/>
          </a:prstGeom>
        </xdr:spPr>
      </xdr:pic>
      <xdr:grpSp>
        <xdr:nvGrpSpPr>
          <xdr:cNvPr id="4" name="Group 3"/>
          <xdr:cNvGrpSpPr/>
        </xdr:nvGrpSpPr>
        <xdr:grpSpPr>
          <a:xfrm>
            <a:off x="668450" y="1429990"/>
            <a:ext cx="9195873" cy="1894308"/>
            <a:chOff x="830375" y="1429990"/>
            <a:chExt cx="9195873" cy="1894308"/>
          </a:xfrm>
        </xdr:grpSpPr>
        <xdr:sp macro="" textlink="">
          <xdr:nvSpPr>
            <xdr:cNvPr id="39" name="TextBox 38"/>
            <xdr:cNvSpPr txBox="1"/>
          </xdr:nvSpPr>
          <xdr:spPr>
            <a:xfrm>
              <a:off x="1487161" y="1897045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Female</a:t>
              </a:r>
            </a:p>
          </xdr:txBody>
        </xdr:sp>
        <xdr:sp macro="" textlink="$AA$3">
          <xdr:nvSpPr>
            <xdr:cNvPr id="60" name="TextBox 59"/>
            <xdr:cNvSpPr txBox="1"/>
          </xdr:nvSpPr>
          <xdr:spPr>
            <a:xfrm>
              <a:off x="5502562" y="2883807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E830D87A-402B-4193-85AB-4C579C5D9E38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20%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Y$3">
          <xdr:nvSpPr>
            <xdr:cNvPr id="61" name="TextBox 60"/>
            <xdr:cNvSpPr txBox="1"/>
          </xdr:nvSpPr>
          <xdr:spPr>
            <a:xfrm>
              <a:off x="870712" y="2891440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77A2BC7A-CF0C-4CEC-96C5-6315044DFF5F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99%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Z$3">
          <xdr:nvSpPr>
            <xdr:cNvPr id="62" name="TextBox 61"/>
            <xdr:cNvSpPr txBox="1"/>
          </xdr:nvSpPr>
          <xdr:spPr>
            <a:xfrm>
              <a:off x="3186745" y="2873429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B5C59C3C-5BE4-496B-9F07-A6E9DD2A01FD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12%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AB$3">
          <xdr:nvSpPr>
            <xdr:cNvPr id="63" name="TextBox 62"/>
            <xdr:cNvSpPr txBox="1"/>
          </xdr:nvSpPr>
          <xdr:spPr>
            <a:xfrm>
              <a:off x="7859875" y="2876969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6ACB1BA9-4028-423D-A040-9D7F62ABA2C1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32%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">
          <xdr:nvSpPr>
            <xdr:cNvPr id="64" name="TextBox 63"/>
            <xdr:cNvSpPr txBox="1"/>
          </xdr:nvSpPr>
          <xdr:spPr>
            <a:xfrm>
              <a:off x="6107526" y="2869639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within next five years</a:t>
              </a:r>
            </a:p>
          </xdr:txBody>
        </xdr:sp>
        <xdr:sp macro="" textlink="">
          <xdr:nvSpPr>
            <xdr:cNvPr id="65" name="TextBox 64"/>
            <xdr:cNvSpPr txBox="1"/>
          </xdr:nvSpPr>
          <xdr:spPr>
            <a:xfrm>
              <a:off x="1495905" y="2872566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Headquarters</a:t>
              </a:r>
            </a:p>
          </xdr:txBody>
        </xdr:sp>
        <xdr:sp macro="" textlink="">
          <xdr:nvSpPr>
            <xdr:cNvPr id="66" name="TextBox 65"/>
            <xdr:cNvSpPr txBox="1"/>
          </xdr:nvSpPr>
          <xdr:spPr>
            <a:xfrm>
              <a:off x="3805905" y="2885386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Served</a:t>
              </a:r>
            </a:p>
          </xdr:txBody>
        </xdr:sp>
        <xdr:sp macro="" textlink="">
          <xdr:nvSpPr>
            <xdr:cNvPr id="67" name="TextBox 66"/>
            <xdr:cNvSpPr txBox="1"/>
          </xdr:nvSpPr>
          <xdr:spPr>
            <a:xfrm>
              <a:off x="8480912" y="2869882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within the next year</a:t>
              </a:r>
            </a:p>
          </xdr:txBody>
        </xdr:sp>
        <xdr:sp macro="" textlink="$V$3">
          <xdr:nvSpPr>
            <xdr:cNvPr id="44" name="TextBox 43"/>
            <xdr:cNvSpPr txBox="1"/>
          </xdr:nvSpPr>
          <xdr:spPr>
            <a:xfrm>
              <a:off x="3180353" y="1905050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2656A883-C566-46B4-BD0A-26B53EF58D0F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4%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">
          <xdr:nvSpPr>
            <xdr:cNvPr id="45" name="TextBox 44"/>
            <xdr:cNvSpPr txBox="1"/>
          </xdr:nvSpPr>
          <xdr:spPr>
            <a:xfrm>
              <a:off x="3810620" y="1901928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Hispanic/ Latino</a:t>
              </a:r>
            </a:p>
          </xdr:txBody>
        </xdr:sp>
        <xdr:sp macro="" textlink="$W$3">
          <xdr:nvSpPr>
            <xdr:cNvPr id="51" name="TextBox 50"/>
            <xdr:cNvSpPr txBox="1"/>
          </xdr:nvSpPr>
          <xdr:spPr>
            <a:xfrm>
              <a:off x="5496764" y="1897062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A8377190-2A54-49D0-A0F4-CDC2B5D87AFB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7%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X$3">
          <xdr:nvSpPr>
            <xdr:cNvPr id="56" name="TextBox 55"/>
            <xdr:cNvSpPr txBox="1"/>
          </xdr:nvSpPr>
          <xdr:spPr>
            <a:xfrm>
              <a:off x="7831336" y="1885950"/>
              <a:ext cx="768096" cy="42862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B0972FAE-DE7C-4AB5-9A82-FEFF197E114E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6%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">
          <xdr:nvSpPr>
            <xdr:cNvPr id="57" name="TextBox 56"/>
            <xdr:cNvSpPr txBox="1"/>
          </xdr:nvSpPr>
          <xdr:spPr>
            <a:xfrm>
              <a:off x="6113817" y="1904984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with a disability</a:t>
              </a:r>
            </a:p>
          </xdr:txBody>
        </xdr:sp>
        <xdr:sp macro="" textlink="">
          <xdr:nvSpPr>
            <xdr:cNvPr id="58" name="TextBox 57"/>
            <xdr:cNvSpPr txBox="1"/>
          </xdr:nvSpPr>
          <xdr:spPr>
            <a:xfrm>
              <a:off x="8447915" y="1857375"/>
              <a:ext cx="1543810" cy="52387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Gay, Lesbian, Bisexual, or Transgender</a:t>
              </a:r>
            </a:p>
          </xdr:txBody>
        </xdr:sp>
        <xdr:sp macro="" textlink="">
          <xdr:nvSpPr>
            <xdr:cNvPr id="69" name="TextBox 68"/>
            <xdr:cNvSpPr txBox="1"/>
          </xdr:nvSpPr>
          <xdr:spPr>
            <a:xfrm>
              <a:off x="7827510" y="1429990"/>
              <a:ext cx="2164215" cy="475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SEXUAL</a:t>
              </a:r>
              <a:r>
                <a:rPr lang="en-US" sz="1200" b="1" baseline="0">
                  <a:solidFill>
                    <a:schemeClr val="bg1"/>
                  </a:solidFill>
                </a:rPr>
                <a:t> ORIENTATION / GENDER IDENTITY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70" name="TextBox 69"/>
            <xdr:cNvSpPr txBox="1"/>
          </xdr:nvSpPr>
          <xdr:spPr>
            <a:xfrm>
              <a:off x="830375" y="2432602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LOCATION</a:t>
              </a:r>
            </a:p>
          </xdr:txBody>
        </xdr:sp>
        <xdr:sp macro="" textlink="">
          <xdr:nvSpPr>
            <xdr:cNvPr id="71" name="TextBox 70"/>
            <xdr:cNvSpPr txBox="1"/>
          </xdr:nvSpPr>
          <xdr:spPr>
            <a:xfrm>
              <a:off x="3168959" y="2426806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MILITARY</a:t>
              </a:r>
              <a:r>
                <a:rPr lang="en-US" sz="1200" b="1" baseline="0">
                  <a:solidFill>
                    <a:schemeClr val="bg1"/>
                  </a:solidFill>
                </a:rPr>
                <a:t> SERVICE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72" name="TextBox 71"/>
            <xdr:cNvSpPr txBox="1"/>
          </xdr:nvSpPr>
          <xdr:spPr>
            <a:xfrm>
              <a:off x="3170200" y="1439805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HISPANIC/LATINO</a:t>
              </a:r>
            </a:p>
          </xdr:txBody>
        </xdr:sp>
        <xdr:sp macro="" textlink="">
          <xdr:nvSpPr>
            <xdr:cNvPr id="73" name="TextBox 72"/>
            <xdr:cNvSpPr txBox="1"/>
          </xdr:nvSpPr>
          <xdr:spPr>
            <a:xfrm>
              <a:off x="5477218" y="1440640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DISABILITY</a:t>
              </a:r>
              <a:r>
                <a:rPr lang="en-US" sz="1200" b="1" baseline="0">
                  <a:solidFill>
                    <a:schemeClr val="bg1"/>
                  </a:solidFill>
                </a:rPr>
                <a:t> STATUS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74" name="TextBox 73"/>
            <xdr:cNvSpPr txBox="1"/>
          </xdr:nvSpPr>
          <xdr:spPr>
            <a:xfrm>
              <a:off x="5498850" y="2417281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RETIREMENT</a:t>
              </a:r>
            </a:p>
          </xdr:txBody>
        </xdr:sp>
        <xdr:sp macro="" textlink="">
          <xdr:nvSpPr>
            <xdr:cNvPr id="75" name="TextBox 74"/>
            <xdr:cNvSpPr txBox="1"/>
          </xdr:nvSpPr>
          <xdr:spPr>
            <a:xfrm>
              <a:off x="7843440" y="2412189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PLAN</a:t>
              </a:r>
              <a:r>
                <a:rPr lang="en-US" sz="1200" b="1" baseline="0">
                  <a:solidFill>
                    <a:schemeClr val="bg1"/>
                  </a:solidFill>
                </a:rPr>
                <a:t> TO LEAVE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$U$3">
          <xdr:nvSpPr>
            <xdr:cNvPr id="76" name="TextBox 75"/>
            <xdr:cNvSpPr txBox="1"/>
          </xdr:nvSpPr>
          <xdr:spPr>
            <a:xfrm>
              <a:off x="854153" y="1903625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fld id="{8BC46AAB-530E-495F-96ED-131C2C9D4F32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cs typeface="Arial"/>
                </a:rPr>
                <a:pPr algn="ctr"/>
                <a:t>51%</a:t>
              </a:fld>
              <a:endParaRPr lang="en-US" sz="2000" b="1">
                <a:solidFill>
                  <a:srgbClr val="4D5F6F"/>
                </a:solidFill>
                <a:latin typeface="+mn-lt"/>
              </a:endParaRPr>
            </a:p>
          </xdr:txBody>
        </xdr:sp>
        <xdr:sp macro="" textlink="">
          <xdr:nvSpPr>
            <xdr:cNvPr id="68" name="TextBox 67"/>
            <xdr:cNvSpPr txBox="1"/>
          </xdr:nvSpPr>
          <xdr:spPr>
            <a:xfrm>
              <a:off x="845283" y="1445602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GENDER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twoCellAnchor editAs="absolute">
    <xdr:from>
      <xdr:col>1</xdr:col>
      <xdr:colOff>7327</xdr:colOff>
      <xdr:row>0</xdr:row>
      <xdr:rowOff>159971</xdr:rowOff>
    </xdr:from>
    <xdr:to>
      <xdr:col>17</xdr:col>
      <xdr:colOff>178776</xdr:colOff>
      <xdr:row>6</xdr:row>
      <xdr:rowOff>41276</xdr:rowOff>
    </xdr:to>
    <xdr:pic>
      <xdr:nvPicPr>
        <xdr:cNvPr id="42" name="Picture 4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7" r="110" b="6310"/>
        <a:stretch/>
      </xdr:blipFill>
      <xdr:spPr>
        <a:xfrm>
          <a:off x="207352" y="159971"/>
          <a:ext cx="10020299" cy="1081455"/>
        </a:xfrm>
        <a:prstGeom prst="rect">
          <a:avLst/>
        </a:prstGeom>
      </xdr:spPr>
    </xdr:pic>
    <xdr:clientData/>
  </xdr:twoCellAnchor>
  <xdr:twoCellAnchor>
    <xdr:from>
      <xdr:col>1</xdr:col>
      <xdr:colOff>104774</xdr:colOff>
      <xdr:row>17</xdr:row>
      <xdr:rowOff>98563</xdr:rowOff>
    </xdr:from>
    <xdr:to>
      <xdr:col>9</xdr:col>
      <xdr:colOff>704849</xdr:colOff>
      <xdr:row>39</xdr:row>
      <xdr:rowOff>68251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95251</xdr:colOff>
      <xdr:row>4</xdr:row>
      <xdr:rowOff>57150</xdr:rowOff>
    </xdr:from>
    <xdr:to>
      <xdr:col>17</xdr:col>
      <xdr:colOff>13192</xdr:colOff>
      <xdr:row>6</xdr:row>
      <xdr:rowOff>0</xdr:rowOff>
    </xdr:to>
    <xdr:sp macro="" textlink="$T$3">
      <xdr:nvSpPr>
        <xdr:cNvPr id="33" name="Rectangle 32"/>
        <xdr:cNvSpPr/>
      </xdr:nvSpPr>
      <xdr:spPr>
        <a:xfrm>
          <a:off x="3505201" y="933450"/>
          <a:ext cx="6556866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252479E-6BEC-46E8-B62C-65DDFB4CDD40}" type="TxLink">
            <a:rPr lang="en-US" sz="1200" b="1" i="0" u="none" strike="noStrike">
              <a:solidFill>
                <a:srgbClr val="FFFFFF"/>
              </a:solidFill>
              <a:latin typeface="+mn-lt"/>
              <a:cs typeface="Arial"/>
            </a:rPr>
            <a:pPr algn="r"/>
            <a:t>U.S. International Trade Commission</a:t>
          </a:fld>
          <a:endParaRPr lang="en-US" sz="12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790989</xdr:colOff>
      <xdr:row>17</xdr:row>
      <xdr:rowOff>101046</xdr:rowOff>
    </xdr:from>
    <xdr:to>
      <xdr:col>17</xdr:col>
      <xdr:colOff>76588</xdr:colOff>
      <xdr:row>39</xdr:row>
      <xdr:rowOff>66675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923925</xdr:colOff>
          <xdr:row>19</xdr:row>
          <xdr:rowOff>123825</xdr:rowOff>
        </xdr:from>
        <xdr:to>
          <xdr:col>11</xdr:col>
          <xdr:colOff>428625</xdr:colOff>
          <xdr:row>23</xdr:row>
          <xdr:rowOff>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19</xdr:row>
          <xdr:rowOff>95250</xdr:rowOff>
        </xdr:from>
        <xdr:to>
          <xdr:col>4</xdr:col>
          <xdr:colOff>495300</xdr:colOff>
          <xdr:row>22</xdr:row>
          <xdr:rowOff>47625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chemeClr val="accent1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50800" y="50800"/>
          <a:ext cx="4981574" cy="3543301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4D7AA3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0.0066</cdr:x>
      <cdr:y>0</cdr:y>
    </cdr:from>
    <cdr:ext cx="4739976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1603" y="0"/>
          <a:ext cx="4740008" cy="348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chemeClr val="accent1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83595" cy="3657600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4D7AA3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8" tint="0.59999389629810485"/>
    <pageSetUpPr autoPageBreaks="0"/>
  </sheetPr>
  <dimension ref="A1:BX220"/>
  <sheetViews>
    <sheetView showGridLines="0" showRowColHeaders="0" zoomScaleNormal="100" zoomScalePageLayoutView="200" workbookViewId="0">
      <selection activeCell="S1" sqref="S1"/>
    </sheetView>
  </sheetViews>
  <sheetFormatPr defaultColWidth="8.85546875" defaultRowHeight="12.75" x14ac:dyDescent="0.2"/>
  <cols>
    <col min="1" max="1" width="3" style="17" customWidth="1"/>
    <col min="2" max="2" width="1.7109375" style="17" customWidth="1"/>
    <col min="3" max="3" width="3" style="17" customWidth="1"/>
    <col min="4" max="4" width="8.85546875" style="17"/>
    <col min="5" max="5" width="11.140625" style="17" customWidth="1"/>
    <col min="6" max="6" width="11.42578125" style="17" customWidth="1"/>
    <col min="7" max="7" width="12" style="17" customWidth="1"/>
    <col min="8" max="8" width="7.85546875" style="17" customWidth="1"/>
    <col min="9" max="9" width="9.140625" style="17" customWidth="1"/>
    <col min="10" max="10" width="16.42578125" style="17" customWidth="1"/>
    <col min="11" max="11" width="9.42578125" style="17" customWidth="1"/>
    <col min="12" max="12" width="12" style="17" customWidth="1"/>
    <col min="13" max="13" width="7.85546875" style="17" customWidth="1"/>
    <col min="14" max="16" width="8.85546875" style="17"/>
    <col min="17" max="17" width="10.28515625" style="17" customWidth="1"/>
    <col min="18" max="18" width="2.7109375" style="17" customWidth="1"/>
    <col min="19" max="19" width="2.5703125" style="17" customWidth="1"/>
    <col min="20" max="37" width="2.5703125" style="18" customWidth="1"/>
    <col min="38" max="38" width="2.5703125" style="20" customWidth="1"/>
    <col min="39" max="39" width="2.5703125" style="19" customWidth="1"/>
    <col min="40" max="46" width="2.5703125" style="20" customWidth="1"/>
    <col min="47" max="56" width="2.7109375" style="20" customWidth="1"/>
    <col min="57" max="60" width="2.7109375" style="21" customWidth="1"/>
    <col min="61" max="62" width="2.85546875" style="21" customWidth="1"/>
    <col min="63" max="71" width="2.85546875" style="17" customWidth="1"/>
    <col min="72" max="76" width="8.85546875" style="17" hidden="1" customWidth="1"/>
    <col min="77" max="77" width="0" style="17" hidden="1" customWidth="1"/>
    <col min="78" max="16384" width="8.85546875" style="17"/>
  </cols>
  <sheetData>
    <row r="1" spans="2:53" ht="15.75" customHeight="1" thickBot="1" x14ac:dyDescent="0.25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x14ac:dyDescent="0.2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72" t="s">
        <v>149</v>
      </c>
      <c r="U2" s="72" t="s">
        <v>150</v>
      </c>
      <c r="V2" s="72" t="s">
        <v>151</v>
      </c>
      <c r="W2" s="72" t="s">
        <v>152</v>
      </c>
      <c r="X2" s="72" t="s">
        <v>153</v>
      </c>
      <c r="Y2" s="72" t="s">
        <v>154</v>
      </c>
      <c r="Z2" s="72" t="s">
        <v>155</v>
      </c>
      <c r="AA2" s="72" t="s">
        <v>156</v>
      </c>
      <c r="AB2" s="72" t="s">
        <v>157</v>
      </c>
      <c r="AC2" s="72" t="s">
        <v>158</v>
      </c>
      <c r="AD2" s="72" t="s">
        <v>159</v>
      </c>
      <c r="AE2" s="72" t="s">
        <v>160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6.25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161</v>
      </c>
      <c r="U3" s="8" t="s">
        <v>162</v>
      </c>
      <c r="V3" s="30">
        <v>272</v>
      </c>
      <c r="W3" s="30">
        <v>320</v>
      </c>
      <c r="X3" s="31">
        <v>0.85</v>
      </c>
      <c r="Y3" s="8">
        <v>56</v>
      </c>
      <c r="Z3" s="8">
        <v>0</v>
      </c>
      <c r="AA3" s="32">
        <v>0.77</v>
      </c>
      <c r="AB3" s="32">
        <v>0.68</v>
      </c>
      <c r="AC3" s="32">
        <v>0.82</v>
      </c>
      <c r="AD3" s="32">
        <v>0.82</v>
      </c>
      <c r="AE3" s="8" t="s">
        <v>163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x14ac:dyDescent="0.25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72" t="s">
        <v>164</v>
      </c>
      <c r="U4" s="72" t="s">
        <v>165</v>
      </c>
      <c r="V4" s="72" t="s">
        <v>164</v>
      </c>
      <c r="W4" s="72" t="s">
        <v>165</v>
      </c>
      <c r="X4" s="72" t="s">
        <v>164</v>
      </c>
      <c r="Y4" s="72" t="s">
        <v>165</v>
      </c>
      <c r="Z4" s="72" t="s">
        <v>164</v>
      </c>
      <c r="AA4" s="72" t="s">
        <v>165</v>
      </c>
      <c r="AB4" s="72" t="s">
        <v>164</v>
      </c>
      <c r="AC4" s="72" t="s">
        <v>165</v>
      </c>
      <c r="AD4" s="72" t="s">
        <v>164</v>
      </c>
      <c r="AE4" s="72" t="s">
        <v>165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x14ac:dyDescent="0.2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7</v>
      </c>
      <c r="U5" s="32">
        <v>0.98</v>
      </c>
      <c r="V5" s="8">
        <v>67</v>
      </c>
      <c r="W5" s="32">
        <v>0.39</v>
      </c>
      <c r="X5" s="8">
        <v>67</v>
      </c>
      <c r="Y5" s="32">
        <v>0.26</v>
      </c>
      <c r="Z5" s="8">
        <v>7</v>
      </c>
      <c r="AA5" s="32">
        <v>0</v>
      </c>
      <c r="AB5" s="8">
        <v>7</v>
      </c>
      <c r="AC5" s="32">
        <v>0.7</v>
      </c>
      <c r="AD5" s="8">
        <v>67</v>
      </c>
      <c r="AE5" s="32">
        <v>0.09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28</v>
      </c>
      <c r="U6" s="32">
        <v>0.94</v>
      </c>
      <c r="V6" s="8">
        <v>33</v>
      </c>
      <c r="W6" s="32">
        <v>0.4</v>
      </c>
      <c r="X6" s="8">
        <v>33</v>
      </c>
      <c r="Y6" s="32">
        <v>0.26</v>
      </c>
      <c r="Z6" s="8">
        <v>28</v>
      </c>
      <c r="AA6" s="32">
        <v>0.01</v>
      </c>
      <c r="AB6" s="8">
        <v>28</v>
      </c>
      <c r="AC6" s="32">
        <v>0.67</v>
      </c>
      <c r="AD6" s="8">
        <v>23</v>
      </c>
      <c r="AE6" s="32">
        <v>0.08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x14ac:dyDescent="0.2">
      <c r="B7" s="25"/>
      <c r="C7" s="27"/>
      <c r="D7" s="34"/>
      <c r="E7" s="34"/>
      <c r="F7" s="35"/>
      <c r="G7" s="35"/>
      <c r="H7" s="123"/>
      <c r="I7" s="123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12</v>
      </c>
      <c r="U7" s="32">
        <v>0.92</v>
      </c>
      <c r="V7" s="8">
        <v>23</v>
      </c>
      <c r="W7" s="32">
        <v>0.45</v>
      </c>
      <c r="X7" s="8">
        <v>24</v>
      </c>
      <c r="Y7" s="32">
        <v>0.23</v>
      </c>
      <c r="Z7" s="8">
        <v>8</v>
      </c>
      <c r="AA7" s="32">
        <v>0.01</v>
      </c>
      <c r="AB7" s="8">
        <v>42</v>
      </c>
      <c r="AC7" s="32">
        <v>0.56999999999999995</v>
      </c>
      <c r="AD7" s="8">
        <v>24</v>
      </c>
      <c r="AE7" s="32">
        <v>7.0000000000000007E-2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24"/>
      <c r="I8" s="124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42</v>
      </c>
      <c r="U8" s="32">
        <v>0.91</v>
      </c>
      <c r="V8" s="8">
        <v>24</v>
      </c>
      <c r="W8" s="32">
        <v>0.49</v>
      </c>
      <c r="X8" s="8">
        <v>23</v>
      </c>
      <c r="Y8" s="32">
        <v>0.21</v>
      </c>
      <c r="Z8" s="8">
        <v>39</v>
      </c>
      <c r="AA8" s="32">
        <v>0.01</v>
      </c>
      <c r="AB8" s="8">
        <v>49</v>
      </c>
      <c r="AC8" s="32">
        <v>0.55000000000000004</v>
      </c>
      <c r="AD8" s="8">
        <v>37</v>
      </c>
      <c r="AE8" s="32">
        <v>7.0000000000000007E-2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24"/>
      <c r="I9" s="124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39</v>
      </c>
      <c r="U9" s="32">
        <v>0.91</v>
      </c>
      <c r="V9" s="8">
        <v>22</v>
      </c>
      <c r="W9" s="32">
        <v>0.53</v>
      </c>
      <c r="X9" s="8">
        <v>70</v>
      </c>
      <c r="Y9" s="32">
        <v>0.21</v>
      </c>
      <c r="Z9" s="8">
        <v>12</v>
      </c>
      <c r="AA9" s="32">
        <v>0.01</v>
      </c>
      <c r="AB9" s="8">
        <v>8</v>
      </c>
      <c r="AC9" s="32">
        <v>0.55000000000000004</v>
      </c>
      <c r="AD9" s="8">
        <v>22</v>
      </c>
      <c r="AE9" s="32">
        <v>7.0000000000000007E-2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24"/>
      <c r="I10" s="124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24"/>
      <c r="I11" s="124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24"/>
      <c r="I12" s="124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20"/>
      <c r="E13" s="120"/>
      <c r="F13" s="3"/>
      <c r="G13" s="4"/>
      <c r="H13" s="121"/>
      <c r="I13" s="121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5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5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5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5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 x14ac:dyDescent="0.25">
      <c r="B40" s="51"/>
      <c r="C40" s="5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 x14ac:dyDescent="0.2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 x14ac:dyDescent="0.25">
      <c r="A42" s="54"/>
      <c r="B42" s="72" t="s">
        <v>166</v>
      </c>
      <c r="C42" s="72" t="s">
        <v>167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 x14ac:dyDescent="0.2">
      <c r="A43" s="54"/>
      <c r="B43" s="13">
        <v>1</v>
      </c>
      <c r="C43" s="14" t="s">
        <v>94</v>
      </c>
      <c r="D43" s="8"/>
      <c r="E43" s="8"/>
      <c r="F43" s="20"/>
      <c r="G43" s="20"/>
      <c r="H43" s="20"/>
      <c r="I43" s="20"/>
      <c r="J43" s="20"/>
      <c r="K43" s="8" t="s">
        <v>121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 x14ac:dyDescent="0.2">
      <c r="A44" s="54"/>
      <c r="B44" s="13">
        <v>2</v>
      </c>
      <c r="C44" s="14" t="s">
        <v>0</v>
      </c>
      <c r="D44" s="8"/>
      <c r="E44" s="8"/>
      <c r="F44" s="20"/>
      <c r="G44" s="20"/>
      <c r="H44" s="20"/>
      <c r="I44" s="20"/>
      <c r="J44" s="20"/>
      <c r="K44" s="8" t="s">
        <v>119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 x14ac:dyDescent="0.2">
      <c r="A45" s="54"/>
      <c r="B45" s="13">
        <v>3</v>
      </c>
      <c r="C45" s="14" t="s">
        <v>1</v>
      </c>
      <c r="D45" s="8"/>
      <c r="E45" s="8"/>
      <c r="F45" s="20"/>
      <c r="G45" s="20"/>
      <c r="H45" s="20"/>
      <c r="I45" s="20"/>
      <c r="J45" s="20"/>
      <c r="K45" s="8" t="s">
        <v>120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 x14ac:dyDescent="0.2">
      <c r="A46" s="54"/>
      <c r="B46" s="13">
        <v>4</v>
      </c>
      <c r="C46" s="14" t="s">
        <v>90</v>
      </c>
      <c r="D46" s="8"/>
      <c r="E46" s="8"/>
      <c r="F46" s="20"/>
      <c r="G46" s="20"/>
      <c r="H46" s="20"/>
      <c r="I46" s="20"/>
      <c r="J46" s="20"/>
      <c r="K46" s="8" t="s">
        <v>145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 x14ac:dyDescent="0.2">
      <c r="A47" s="54"/>
      <c r="B47" s="13">
        <v>5</v>
      </c>
      <c r="C47" s="14" t="s">
        <v>2</v>
      </c>
      <c r="D47" s="8"/>
      <c r="E47" s="8"/>
      <c r="F47" s="20"/>
      <c r="G47" s="20"/>
      <c r="H47" s="20"/>
      <c r="I47" s="20"/>
      <c r="J47" s="20"/>
      <c r="K47" s="8" t="s">
        <v>122</v>
      </c>
      <c r="L47" s="8" t="s">
        <v>128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 x14ac:dyDescent="0.2">
      <c r="A48" s="54"/>
      <c r="B48" s="13">
        <v>6</v>
      </c>
      <c r="C48" s="14" t="s">
        <v>3</v>
      </c>
      <c r="D48" s="8"/>
      <c r="E48" s="8"/>
      <c r="F48" s="20"/>
      <c r="G48" s="20"/>
      <c r="H48" s="20"/>
      <c r="I48" s="20"/>
      <c r="J48" s="20"/>
      <c r="K48" s="8" t="s">
        <v>123</v>
      </c>
      <c r="L48" s="8" t="s">
        <v>129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 x14ac:dyDescent="0.2">
      <c r="A49" s="54"/>
      <c r="B49" s="13">
        <v>7</v>
      </c>
      <c r="C49" s="14" t="s">
        <v>95</v>
      </c>
      <c r="D49" s="8"/>
      <c r="E49" s="8"/>
      <c r="F49" s="20"/>
      <c r="G49" s="20"/>
      <c r="H49" s="20"/>
      <c r="I49" s="20"/>
      <c r="J49" s="20"/>
      <c r="K49" s="36" t="s">
        <v>125</v>
      </c>
      <c r="L49" s="36" t="s">
        <v>130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 x14ac:dyDescent="0.2">
      <c r="A50" s="54"/>
      <c r="B50" s="13">
        <v>8</v>
      </c>
      <c r="C50" s="14" t="s">
        <v>4</v>
      </c>
      <c r="D50" s="8"/>
      <c r="E50" s="8"/>
      <c r="F50" s="20"/>
      <c r="G50" s="20"/>
      <c r="H50" s="20"/>
      <c r="I50" s="20"/>
      <c r="J50" s="20"/>
      <c r="K50" s="36" t="s">
        <v>124</v>
      </c>
      <c r="L50" s="36" t="s">
        <v>131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 x14ac:dyDescent="0.2">
      <c r="A51" s="54"/>
      <c r="B51" s="13">
        <v>9</v>
      </c>
      <c r="C51" s="14" t="s">
        <v>102</v>
      </c>
      <c r="D51" s="8"/>
      <c r="E51" s="8"/>
      <c r="F51" s="20"/>
      <c r="G51" s="20"/>
      <c r="H51" s="20"/>
      <c r="I51" s="20"/>
      <c r="J51" s="20"/>
      <c r="K51" s="8" t="s">
        <v>126</v>
      </c>
      <c r="L51" s="8" t="s">
        <v>132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 x14ac:dyDescent="0.2">
      <c r="A52" s="54"/>
      <c r="B52" s="13">
        <v>10</v>
      </c>
      <c r="C52" s="14" t="s">
        <v>5</v>
      </c>
      <c r="D52" s="8"/>
      <c r="E52" s="8"/>
      <c r="F52" s="20"/>
      <c r="G52" s="20"/>
      <c r="H52" s="20"/>
      <c r="I52" s="20"/>
      <c r="J52" s="20"/>
      <c r="K52" s="8" t="s">
        <v>127</v>
      </c>
      <c r="L52" s="8" t="s">
        <v>133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 x14ac:dyDescent="0.2">
      <c r="A53" s="54"/>
      <c r="B53" s="13">
        <v>11</v>
      </c>
      <c r="C53" s="14" t="s">
        <v>6</v>
      </c>
      <c r="D53" s="8"/>
      <c r="E53" s="8"/>
      <c r="F53" s="20"/>
      <c r="G53" s="20"/>
      <c r="H53" s="20"/>
      <c r="I53" s="20"/>
      <c r="J53" s="20"/>
      <c r="K53" s="55" t="s">
        <v>107</v>
      </c>
      <c r="L53" s="55">
        <v>1</v>
      </c>
      <c r="M53" s="55" t="str">
        <f>CHOOSE(L53, L47, L48,L49,L50,L51,L52)</f>
        <v>Highest % Positive Items</v>
      </c>
      <c r="N53" s="55">
        <f>CHOOSE(L53, T5, V5,X5,Z5,AB5,AD5)</f>
        <v>7</v>
      </c>
      <c r="O53" s="56">
        <f>CHOOSE(L53, U5, W5,Y5,AA5,AC5,AE5)</f>
        <v>0.98</v>
      </c>
      <c r="P53" s="55">
        <f>CHOOSE(L53, T6, V6,X6,Z6,AB6,AD6,)</f>
        <v>28</v>
      </c>
      <c r="Q53" s="56">
        <f>CHOOSE(L53, U6, W6,Y6,AA6,AC6,AE6)</f>
        <v>0.94</v>
      </c>
      <c r="R53" s="55">
        <f>CHOOSE(L53, T7, V7,X7,Z7,AB7,AD7)</f>
        <v>12</v>
      </c>
      <c r="S53" s="56">
        <f>CHOOSE(L53, U7, W7,Y7,AA7,AC7,AE7)</f>
        <v>0.92</v>
      </c>
      <c r="T53" s="55">
        <f>CHOOSE(L53, T8, V8,X8,Z8,AB8,AD8)</f>
        <v>42</v>
      </c>
      <c r="U53" s="56">
        <f>CHOOSE(L53, U8, W8,Y8,AA8,AC8,AE8)</f>
        <v>0.91</v>
      </c>
      <c r="V53" s="55">
        <f>CHOOSE(L53, T9, V9,X9,Z9,AB9,AD9)</f>
        <v>39</v>
      </c>
      <c r="W53" s="56">
        <f>CHOOSE(L53, U9, W9,Y9,AA9,AC9,AE9)</f>
        <v>0.91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 x14ac:dyDescent="0.2">
      <c r="A54" s="54"/>
      <c r="B54" s="13">
        <v>12</v>
      </c>
      <c r="C54" s="14" t="s">
        <v>96</v>
      </c>
      <c r="D54" s="8"/>
      <c r="E54" s="8"/>
      <c r="F54" s="20"/>
      <c r="G54" s="20"/>
      <c r="H54" s="20"/>
      <c r="I54" s="20"/>
      <c r="J54" s="20"/>
      <c r="K54" s="55" t="s">
        <v>108</v>
      </c>
      <c r="L54" s="55">
        <v>3</v>
      </c>
      <c r="M54" s="55" t="str">
        <f>CHOOSE(L54, L47, L48, L49,L50,L51,L52)</f>
        <v>Highest % Negative Items</v>
      </c>
      <c r="N54" s="55">
        <f>CHOOSE(L54, T5, V5, X5,Z5,AB5,AD5)</f>
        <v>67</v>
      </c>
      <c r="O54" s="56">
        <f>CHOOSE(L54, U5, W5, Y5,AA5,AC5,AE5)</f>
        <v>0.26</v>
      </c>
      <c r="P54" s="55">
        <f>CHOOSE(L54, T6, V6, X6,Z6,AB6,AD6)</f>
        <v>33</v>
      </c>
      <c r="Q54" s="56">
        <f>CHOOSE(L54, U6, W6, Y6,AA6,AC6,AE6)</f>
        <v>0.26</v>
      </c>
      <c r="R54" s="55">
        <f>CHOOSE(L54, T7, V7, X7,Z7,AB7,AD7)</f>
        <v>24</v>
      </c>
      <c r="S54" s="56">
        <f>CHOOSE(L54, U7, W7, Y7,AA7,AC7,AE7)</f>
        <v>0.23</v>
      </c>
      <c r="T54" s="55">
        <f>CHOOSE(L54, T8, V8, X8,Z8,AB8,AD8)</f>
        <v>23</v>
      </c>
      <c r="U54" s="56">
        <f>CHOOSE(L54, U8, W8, Y8,AA8,AC8,AE8)</f>
        <v>0.21</v>
      </c>
      <c r="V54" s="55">
        <f>CHOOSE(L54, T9, V9, X9,Z9,AB9,AD9)</f>
        <v>70</v>
      </c>
      <c r="W54" s="56">
        <f>CHOOSE(L54, U9, W9, Y9,AA9,AC9,AE9)</f>
        <v>0.21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 x14ac:dyDescent="0.25">
      <c r="A55" s="54"/>
      <c r="B55" s="13">
        <v>13</v>
      </c>
      <c r="C55" s="14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Q7</v>
      </c>
      <c r="O55" s="58" t="str">
        <f>VLOOKUP(N53, B43:C126, 2,FALSE)</f>
        <v>When needed I am willing to put in the extra effort to get a job done.</v>
      </c>
      <c r="P55" s="57" t="str">
        <f>CONCATENATE("Q"&amp;P53)</f>
        <v>Q28</v>
      </c>
      <c r="Q55" s="58" t="str">
        <f>VLOOKUP(P53,  B43:C126, 2,FALSE)</f>
        <v>How would you rate the overall quality of work done by your work unit?</v>
      </c>
      <c r="R55" s="57" t="str">
        <f>CONCATENATE("Q"&amp;R53)</f>
        <v>Q12</v>
      </c>
      <c r="S55" s="58" t="str">
        <f>VLOOKUP(R53, B43:C126, 2,FALSE)</f>
        <v>I know how my work relates to the agency's goals and priorities.</v>
      </c>
      <c r="T55" s="57" t="str">
        <f>CONCATENATE("Q"&amp;T53)</f>
        <v>Q42</v>
      </c>
      <c r="U55" s="58" t="str">
        <f>VLOOKUP(T53,B43:C126, 2,FALSE)</f>
        <v>My supervisor supports my need to balance work and other life issues.</v>
      </c>
      <c r="V55" s="57" t="str">
        <f>CONCATENATE("Q"&amp;V53)</f>
        <v>Q39</v>
      </c>
      <c r="W55" s="58" t="str">
        <f>VLOOKUP(V53,B43:C126, 2,FALSE)</f>
        <v>My agency is successful at accomplishing its mission.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 x14ac:dyDescent="0.25">
      <c r="A56" s="54"/>
      <c r="B56" s="13">
        <v>14</v>
      </c>
      <c r="C56" s="14" t="s">
        <v>103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Q67</v>
      </c>
      <c r="O56" s="58" t="str">
        <f>VLOOKUP(N54,B43:C126, 2,FALSE)</f>
        <v>How satisfied are you with your opportunity to get a better job in your organization?</v>
      </c>
      <c r="P56" s="57" t="str">
        <f>CONCATENATE("Q"&amp;P54)</f>
        <v>Q33</v>
      </c>
      <c r="Q56" s="58" t="str">
        <f>VLOOKUP(P54,B43:C126, 2,FALSE)</f>
        <v>Pay raises depend on how well employees perform their jobs.</v>
      </c>
      <c r="R56" s="57" t="str">
        <f>CONCATENATE("Q"&amp;R54)</f>
        <v>Q24</v>
      </c>
      <c r="S56" s="58" t="str">
        <f>VLOOKUP(R54,B43:C126, 2,FALSE)</f>
        <v>In my work unit, differences in performance are recognized in a meaningful way.</v>
      </c>
      <c r="T56" s="57" t="str">
        <f>CONCATENATE("Q"&amp;T54)</f>
        <v>Q23</v>
      </c>
      <c r="U56" s="58" t="str">
        <f>VLOOKUP(T54,B43:C126, 2,FALSE)</f>
        <v>In my work unit, steps are taken to deal with a poor performer who cannot or will not improve.</v>
      </c>
      <c r="V56" s="57" t="str">
        <f>CONCATENATE("Q"&amp;V54)</f>
        <v>Q70</v>
      </c>
      <c r="W56" s="58" t="str">
        <f>VLOOKUP(V54,B43:C126, 2,FALSE)</f>
        <v>Considering everything, how satisfied are you with your pay?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 x14ac:dyDescent="0.2">
      <c r="A57" s="54"/>
      <c r="B57" s="13">
        <v>15</v>
      </c>
      <c r="C57" s="14" t="s">
        <v>97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 x14ac:dyDescent="0.2">
      <c r="A58" s="54"/>
      <c r="B58" s="13">
        <v>16</v>
      </c>
      <c r="C58" s="14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 x14ac:dyDescent="0.2">
      <c r="A59" s="54"/>
      <c r="B59" s="13">
        <v>17</v>
      </c>
      <c r="C59" s="14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 x14ac:dyDescent="0.2">
      <c r="A60" s="54"/>
      <c r="B60" s="13">
        <v>18</v>
      </c>
      <c r="C60" s="14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 x14ac:dyDescent="0.2">
      <c r="A61" s="54"/>
      <c r="B61" s="13">
        <v>19</v>
      </c>
      <c r="C61" s="14" t="s">
        <v>104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 x14ac:dyDescent="0.2">
      <c r="A62" s="54"/>
      <c r="B62" s="13">
        <v>20</v>
      </c>
      <c r="C62" s="14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 x14ac:dyDescent="0.2">
      <c r="A63" s="54"/>
      <c r="B63" s="13">
        <v>21</v>
      </c>
      <c r="C63" s="14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 x14ac:dyDescent="0.2">
      <c r="A64" s="54"/>
      <c r="B64" s="13">
        <v>22</v>
      </c>
      <c r="C64" s="14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 x14ac:dyDescent="0.2">
      <c r="A65" s="54"/>
      <c r="B65" s="13">
        <v>23</v>
      </c>
      <c r="C65" s="14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 x14ac:dyDescent="0.2">
      <c r="A66" s="54"/>
      <c r="B66" s="13">
        <v>24</v>
      </c>
      <c r="C66" s="14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 x14ac:dyDescent="0.2">
      <c r="A67" s="54"/>
      <c r="B67" s="13">
        <v>25</v>
      </c>
      <c r="C67" s="14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 x14ac:dyDescent="0.2">
      <c r="A68" s="54"/>
      <c r="B68" s="13">
        <v>26</v>
      </c>
      <c r="C68" s="14" t="s">
        <v>98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 x14ac:dyDescent="0.2">
      <c r="A69" s="54"/>
      <c r="B69" s="13">
        <v>27</v>
      </c>
      <c r="C69" s="14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 x14ac:dyDescent="0.2">
      <c r="A70" s="54"/>
      <c r="B70" s="13">
        <v>28</v>
      </c>
      <c r="C70" s="14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 x14ac:dyDescent="0.2">
      <c r="A71" s="54"/>
      <c r="B71" s="13">
        <v>29</v>
      </c>
      <c r="C71" s="14" t="s">
        <v>19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 x14ac:dyDescent="0.2">
      <c r="A72" s="54"/>
      <c r="B72" s="13">
        <v>30</v>
      </c>
      <c r="C72" s="14" t="s">
        <v>20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 x14ac:dyDescent="0.2">
      <c r="A73" s="54"/>
      <c r="B73" s="13">
        <v>31</v>
      </c>
      <c r="C73" s="14" t="s">
        <v>21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 x14ac:dyDescent="0.2">
      <c r="A74" s="54"/>
      <c r="B74" s="13">
        <v>32</v>
      </c>
      <c r="C74" s="14" t="s">
        <v>22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 x14ac:dyDescent="0.2">
      <c r="A75" s="54"/>
      <c r="B75" s="13">
        <v>33</v>
      </c>
      <c r="C75" s="14" t="s">
        <v>23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 x14ac:dyDescent="0.2">
      <c r="A76" s="54"/>
      <c r="B76" s="13">
        <v>34</v>
      </c>
      <c r="C76" s="14" t="s">
        <v>134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 x14ac:dyDescent="0.2">
      <c r="A77" s="54"/>
      <c r="B77" s="13">
        <v>35</v>
      </c>
      <c r="C77" s="14" t="s">
        <v>99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 x14ac:dyDescent="0.2">
      <c r="A78" s="54"/>
      <c r="B78" s="13">
        <v>36</v>
      </c>
      <c r="C78" s="14" t="s">
        <v>24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 x14ac:dyDescent="0.2">
      <c r="A79" s="54"/>
      <c r="B79" s="13">
        <v>37</v>
      </c>
      <c r="C79" s="14" t="s">
        <v>25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 x14ac:dyDescent="0.2">
      <c r="A80" s="54"/>
      <c r="B80" s="13">
        <v>38</v>
      </c>
      <c r="C80" s="14" t="s">
        <v>105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 x14ac:dyDescent="0.2">
      <c r="A81" s="54"/>
      <c r="B81" s="13">
        <v>39</v>
      </c>
      <c r="C81" s="14" t="s">
        <v>26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 x14ac:dyDescent="0.2">
      <c r="A82" s="54"/>
      <c r="B82" s="13">
        <v>40</v>
      </c>
      <c r="C82" s="14" t="s">
        <v>27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 x14ac:dyDescent="0.2">
      <c r="A83" s="54"/>
      <c r="B83" s="13">
        <v>41</v>
      </c>
      <c r="C83" s="14" t="s">
        <v>28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 x14ac:dyDescent="0.2">
      <c r="A84" s="54"/>
      <c r="B84" s="13">
        <v>42</v>
      </c>
      <c r="C84" s="14" t="s">
        <v>100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 x14ac:dyDescent="0.2">
      <c r="A85" s="54"/>
      <c r="B85" s="13">
        <v>43</v>
      </c>
      <c r="C85" s="14" t="s">
        <v>29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 x14ac:dyDescent="0.2">
      <c r="A86" s="54"/>
      <c r="B86" s="13">
        <v>44</v>
      </c>
      <c r="C86" s="14" t="s">
        <v>30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 x14ac:dyDescent="0.2">
      <c r="A87" s="54"/>
      <c r="B87" s="13">
        <v>45</v>
      </c>
      <c r="C87" s="14" t="s">
        <v>31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 x14ac:dyDescent="0.2">
      <c r="A88" s="54"/>
      <c r="B88" s="13">
        <v>46</v>
      </c>
      <c r="C88" s="14" t="s">
        <v>32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 x14ac:dyDescent="0.2">
      <c r="A89" s="54"/>
      <c r="B89" s="13">
        <v>47</v>
      </c>
      <c r="C89" s="14" t="s">
        <v>33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 x14ac:dyDescent="0.2">
      <c r="A90" s="54"/>
      <c r="B90" s="13">
        <v>48</v>
      </c>
      <c r="C90" s="14" t="s">
        <v>34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 x14ac:dyDescent="0.2">
      <c r="A91" s="54"/>
      <c r="B91" s="13">
        <v>49</v>
      </c>
      <c r="C91" s="14" t="s">
        <v>91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 x14ac:dyDescent="0.2">
      <c r="A92" s="54"/>
      <c r="B92" s="13">
        <v>50</v>
      </c>
      <c r="C92" s="14" t="s">
        <v>35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 x14ac:dyDescent="0.2">
      <c r="A93" s="54"/>
      <c r="B93" s="13">
        <v>51</v>
      </c>
      <c r="C93" s="14" t="s">
        <v>36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 x14ac:dyDescent="0.2">
      <c r="A94" s="54"/>
      <c r="B94" s="13">
        <v>52</v>
      </c>
      <c r="C94" s="14" t="s">
        <v>37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 x14ac:dyDescent="0.2">
      <c r="A95" s="54"/>
      <c r="B95" s="13">
        <v>53</v>
      </c>
      <c r="C95" s="14" t="s">
        <v>38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 x14ac:dyDescent="0.2">
      <c r="A96" s="54"/>
      <c r="B96" s="13">
        <v>54</v>
      </c>
      <c r="C96" s="14" t="s">
        <v>39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 x14ac:dyDescent="0.2">
      <c r="A97" s="54"/>
      <c r="B97" s="13">
        <v>55</v>
      </c>
      <c r="C97" s="14" t="s">
        <v>40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 x14ac:dyDescent="0.2">
      <c r="A98" s="54"/>
      <c r="B98" s="13">
        <v>56</v>
      </c>
      <c r="C98" s="14" t="s">
        <v>41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 x14ac:dyDescent="0.2">
      <c r="A99" s="54"/>
      <c r="B99" s="13">
        <v>57</v>
      </c>
      <c r="C99" s="14" t="s">
        <v>42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 x14ac:dyDescent="0.2">
      <c r="A100" s="54"/>
      <c r="B100" s="13">
        <v>58</v>
      </c>
      <c r="C100" s="14" t="s">
        <v>106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 x14ac:dyDescent="0.2">
      <c r="A101" s="54"/>
      <c r="B101" s="13">
        <v>59</v>
      </c>
      <c r="C101" s="14" t="s">
        <v>43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 x14ac:dyDescent="0.2">
      <c r="A102" s="54"/>
      <c r="B102" s="13">
        <v>60</v>
      </c>
      <c r="C102" s="14" t="s">
        <v>44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 x14ac:dyDescent="0.2">
      <c r="A103" s="54"/>
      <c r="B103" s="13">
        <v>61</v>
      </c>
      <c r="C103" s="14" t="s">
        <v>101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 x14ac:dyDescent="0.2">
      <c r="A104" s="54"/>
      <c r="B104" s="13">
        <v>62</v>
      </c>
      <c r="C104" s="14" t="s">
        <v>45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 x14ac:dyDescent="0.2">
      <c r="A105" s="54"/>
      <c r="B105" s="13">
        <v>63</v>
      </c>
      <c r="C105" s="14" t="s">
        <v>46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 x14ac:dyDescent="0.2">
      <c r="A106" s="54"/>
      <c r="B106" s="13">
        <v>64</v>
      </c>
      <c r="C106" s="14" t="s">
        <v>47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 x14ac:dyDescent="0.2">
      <c r="A107" s="54"/>
      <c r="B107" s="13">
        <v>65</v>
      </c>
      <c r="C107" s="14" t="s">
        <v>48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 x14ac:dyDescent="0.2">
      <c r="A108" s="54"/>
      <c r="B108" s="13">
        <v>66</v>
      </c>
      <c r="C108" s="14" t="s">
        <v>49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 x14ac:dyDescent="0.2">
      <c r="A109" s="54"/>
      <c r="B109" s="13">
        <v>67</v>
      </c>
      <c r="C109" s="14" t="s">
        <v>50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 x14ac:dyDescent="0.2">
      <c r="A110" s="54"/>
      <c r="B110" s="13">
        <v>68</v>
      </c>
      <c r="C110" s="14" t="s">
        <v>51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 x14ac:dyDescent="0.2">
      <c r="A111" s="54"/>
      <c r="B111" s="13">
        <v>69</v>
      </c>
      <c r="C111" s="14" t="s">
        <v>52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 x14ac:dyDescent="0.2">
      <c r="A112" s="54"/>
      <c r="B112" s="13">
        <v>70</v>
      </c>
      <c r="C112" s="14" t="s">
        <v>53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 x14ac:dyDescent="0.2">
      <c r="A113" s="54"/>
      <c r="B113" s="13">
        <v>71</v>
      </c>
      <c r="C113" s="14" t="s">
        <v>54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 x14ac:dyDescent="0.2">
      <c r="A114" s="54"/>
      <c r="B114" s="13">
        <v>72</v>
      </c>
      <c r="C114" s="14" t="s">
        <v>135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 x14ac:dyDescent="0.2">
      <c r="A115" s="54"/>
      <c r="B115" s="13">
        <v>73</v>
      </c>
      <c r="C115" s="15" t="s">
        <v>136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 x14ac:dyDescent="0.2">
      <c r="A116" s="54"/>
      <c r="B116" s="13">
        <v>74</v>
      </c>
      <c r="C116" s="15" t="s">
        <v>137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 x14ac:dyDescent="0.2">
      <c r="A117" s="54"/>
      <c r="B117" s="13">
        <v>75</v>
      </c>
      <c r="C117" s="14" t="s">
        <v>138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 x14ac:dyDescent="0.2">
      <c r="A118" s="54"/>
      <c r="B118" s="13">
        <v>76</v>
      </c>
      <c r="C118" s="14" t="s">
        <v>139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 x14ac:dyDescent="0.2">
      <c r="A119" s="54"/>
      <c r="B119" s="13">
        <v>77</v>
      </c>
      <c r="C119" s="14" t="s">
        <v>140</v>
      </c>
      <c r="D119" s="54"/>
      <c r="E119" s="54"/>
    </row>
    <row r="120" spans="1:17" ht="11.25" customHeight="1" x14ac:dyDescent="0.2">
      <c r="A120" s="54"/>
      <c r="B120" s="13">
        <v>78</v>
      </c>
      <c r="C120" s="14" t="s">
        <v>141</v>
      </c>
      <c r="D120" s="54"/>
      <c r="E120" s="54"/>
    </row>
    <row r="121" spans="1:17" ht="11.25" customHeight="1" x14ac:dyDescent="0.2">
      <c r="A121" s="54"/>
      <c r="B121" s="13">
        <v>79</v>
      </c>
      <c r="C121" s="14" t="s">
        <v>55</v>
      </c>
      <c r="D121" s="54"/>
      <c r="E121" s="54"/>
    </row>
    <row r="122" spans="1:17" ht="11.25" customHeight="1" x14ac:dyDescent="0.2">
      <c r="A122" s="54"/>
      <c r="B122" s="13">
        <v>80</v>
      </c>
      <c r="C122" s="14" t="s">
        <v>142</v>
      </c>
      <c r="D122" s="54"/>
      <c r="E122" s="54"/>
    </row>
    <row r="123" spans="1:17" ht="11.25" customHeight="1" x14ac:dyDescent="0.2">
      <c r="A123" s="54"/>
      <c r="B123" s="13">
        <v>81</v>
      </c>
      <c r="C123" s="14" t="s">
        <v>109</v>
      </c>
      <c r="D123" s="54"/>
      <c r="E123" s="54"/>
    </row>
    <row r="124" spans="1:17" ht="11.25" customHeight="1" x14ac:dyDescent="0.2">
      <c r="A124" s="54"/>
      <c r="B124" s="13">
        <v>82</v>
      </c>
      <c r="C124" s="14" t="s">
        <v>143</v>
      </c>
      <c r="D124" s="54"/>
      <c r="E124" s="54"/>
    </row>
    <row r="125" spans="1:17" ht="15" x14ac:dyDescent="0.2">
      <c r="A125" s="54"/>
      <c r="B125" s="13">
        <v>83</v>
      </c>
      <c r="C125" s="14" t="s">
        <v>110</v>
      </c>
      <c r="D125" s="54"/>
      <c r="E125" s="54"/>
    </row>
    <row r="126" spans="1:17" ht="15" x14ac:dyDescent="0.2">
      <c r="A126" s="54"/>
      <c r="B126" s="13">
        <v>84</v>
      </c>
      <c r="C126" s="14" t="s">
        <v>111</v>
      </c>
      <c r="D126" s="54"/>
      <c r="E126" s="54"/>
    </row>
    <row r="127" spans="1:17" x14ac:dyDescent="0.2">
      <c r="A127" s="54"/>
      <c r="B127" s="54"/>
      <c r="C127" s="54"/>
      <c r="D127" s="54"/>
      <c r="E127" s="54"/>
    </row>
    <row r="128" spans="1:17" x14ac:dyDescent="0.2">
      <c r="A128" s="54"/>
      <c r="B128" s="54"/>
      <c r="C128" s="54"/>
      <c r="D128" s="54"/>
      <c r="E128" s="54"/>
    </row>
    <row r="129" spans="1:5" x14ac:dyDescent="0.2">
      <c r="A129" s="54"/>
      <c r="B129" s="54"/>
      <c r="C129" s="54"/>
      <c r="D129" s="54"/>
      <c r="E129" s="54"/>
    </row>
    <row r="130" spans="1:5" x14ac:dyDescent="0.2">
      <c r="A130" s="54"/>
      <c r="B130" s="54"/>
      <c r="C130" s="54"/>
      <c r="D130" s="54"/>
      <c r="E130" s="54"/>
    </row>
    <row r="131" spans="1:5" x14ac:dyDescent="0.2">
      <c r="A131" s="54"/>
      <c r="B131" s="54"/>
      <c r="C131" s="54"/>
      <c r="D131" s="54"/>
      <c r="E131" s="54"/>
    </row>
    <row r="132" spans="1:5" x14ac:dyDescent="0.2">
      <c r="A132" s="54"/>
      <c r="B132" s="54"/>
      <c r="C132" s="54"/>
      <c r="D132" s="54"/>
      <c r="E132" s="54"/>
    </row>
    <row r="133" spans="1:5" x14ac:dyDescent="0.2">
      <c r="A133" s="54"/>
      <c r="B133" s="54"/>
      <c r="C133" s="54"/>
      <c r="D133" s="54"/>
      <c r="E133" s="54"/>
    </row>
    <row r="134" spans="1:5" x14ac:dyDescent="0.2">
      <c r="A134" s="54"/>
      <c r="B134" s="54"/>
      <c r="C134" s="54"/>
      <c r="D134" s="54"/>
      <c r="E134" s="54"/>
    </row>
    <row r="135" spans="1:5" x14ac:dyDescent="0.2">
      <c r="A135" s="54"/>
      <c r="B135" s="54"/>
      <c r="C135" s="54"/>
      <c r="D135" s="54"/>
      <c r="E135" s="54"/>
    </row>
    <row r="136" spans="1:5" x14ac:dyDescent="0.2">
      <c r="A136" s="54"/>
      <c r="B136" s="54"/>
      <c r="C136" s="54"/>
      <c r="D136" s="54"/>
      <c r="E136" s="54"/>
    </row>
    <row r="137" spans="1:5" x14ac:dyDescent="0.2">
      <c r="A137" s="54"/>
      <c r="B137" s="54"/>
      <c r="C137" s="54"/>
      <c r="D137" s="54"/>
      <c r="E137" s="54"/>
    </row>
    <row r="138" spans="1:5" x14ac:dyDescent="0.2">
      <c r="A138" s="54"/>
      <c r="B138" s="54"/>
      <c r="C138" s="54"/>
      <c r="D138" s="54"/>
      <c r="E138" s="54"/>
    </row>
    <row r="139" spans="1:5" x14ac:dyDescent="0.2">
      <c r="A139" s="54"/>
      <c r="B139" s="54"/>
      <c r="C139" s="54"/>
      <c r="D139" s="54"/>
      <c r="E139" s="54"/>
    </row>
    <row r="140" spans="1:5" x14ac:dyDescent="0.2">
      <c r="A140" s="54"/>
      <c r="B140" s="54"/>
      <c r="C140" s="54"/>
      <c r="D140" s="54"/>
      <c r="E140" s="54"/>
    </row>
    <row r="141" spans="1:5" x14ac:dyDescent="0.2">
      <c r="A141" s="54"/>
      <c r="B141" s="54"/>
      <c r="C141" s="54"/>
      <c r="D141" s="54"/>
      <c r="E141" s="54"/>
    </row>
    <row r="142" spans="1:5" x14ac:dyDescent="0.2">
      <c r="A142" s="54"/>
      <c r="B142" s="54"/>
      <c r="C142" s="54"/>
      <c r="D142" s="54"/>
      <c r="E142" s="54"/>
    </row>
    <row r="143" spans="1:5" x14ac:dyDescent="0.2">
      <c r="A143" s="54"/>
      <c r="B143" s="54"/>
      <c r="C143" s="54"/>
      <c r="D143" s="54"/>
      <c r="E143" s="54"/>
    </row>
    <row r="144" spans="1:5" x14ac:dyDescent="0.2">
      <c r="A144" s="54"/>
      <c r="B144" s="54"/>
      <c r="C144" s="54"/>
      <c r="D144" s="54"/>
      <c r="E144" s="54"/>
    </row>
    <row r="145" spans="1:5" x14ac:dyDescent="0.2">
      <c r="A145" s="54"/>
      <c r="B145" s="54"/>
      <c r="C145" s="54"/>
      <c r="D145" s="54"/>
      <c r="E145" s="54"/>
    </row>
    <row r="146" spans="1:5" x14ac:dyDescent="0.2">
      <c r="A146" s="54"/>
      <c r="B146" s="54"/>
      <c r="C146" s="54"/>
      <c r="D146" s="54"/>
      <c r="E146" s="54"/>
    </row>
    <row r="147" spans="1:5" x14ac:dyDescent="0.2">
      <c r="A147" s="54"/>
      <c r="B147" s="54"/>
      <c r="C147" s="54"/>
      <c r="D147" s="54"/>
      <c r="E147" s="54"/>
    </row>
    <row r="148" spans="1:5" x14ac:dyDescent="0.2">
      <c r="A148" s="54"/>
      <c r="B148" s="54"/>
      <c r="C148" s="54"/>
      <c r="D148" s="54"/>
      <c r="E148" s="54"/>
    </row>
    <row r="149" spans="1:5" x14ac:dyDescent="0.2">
      <c r="A149" s="54"/>
      <c r="B149" s="54"/>
      <c r="C149" s="54"/>
      <c r="D149" s="54"/>
      <c r="E149" s="54"/>
    </row>
    <row r="150" spans="1:5" x14ac:dyDescent="0.2">
      <c r="A150" s="54"/>
      <c r="B150" s="54"/>
      <c r="C150" s="54"/>
      <c r="D150" s="54"/>
      <c r="E150" s="54"/>
    </row>
    <row r="151" spans="1:5" x14ac:dyDescent="0.2">
      <c r="A151" s="54"/>
      <c r="B151" s="54"/>
      <c r="C151" s="54"/>
      <c r="D151" s="54"/>
      <c r="E151" s="54"/>
    </row>
    <row r="152" spans="1:5" x14ac:dyDescent="0.2">
      <c r="A152" s="54"/>
      <c r="B152" s="54"/>
      <c r="C152" s="54"/>
      <c r="D152" s="54"/>
      <c r="E152" s="54"/>
    </row>
    <row r="153" spans="1:5" x14ac:dyDescent="0.2">
      <c r="A153" s="54"/>
      <c r="B153" s="54"/>
      <c r="C153" s="54"/>
      <c r="D153" s="54"/>
      <c r="E153" s="54"/>
    </row>
    <row r="154" spans="1:5" x14ac:dyDescent="0.2">
      <c r="A154" s="54"/>
      <c r="B154" s="54"/>
      <c r="C154" s="54"/>
      <c r="D154" s="54"/>
      <c r="E154" s="54"/>
    </row>
    <row r="155" spans="1:5" x14ac:dyDescent="0.2">
      <c r="A155" s="54"/>
      <c r="B155" s="54"/>
      <c r="C155" s="54"/>
      <c r="D155" s="54"/>
      <c r="E155" s="54"/>
    </row>
    <row r="156" spans="1:5" x14ac:dyDescent="0.2">
      <c r="A156" s="54"/>
      <c r="B156" s="54"/>
      <c r="C156" s="54"/>
      <c r="D156" s="54"/>
      <c r="E156" s="54"/>
    </row>
    <row r="157" spans="1:5" x14ac:dyDescent="0.2">
      <c r="A157" s="54"/>
      <c r="B157" s="54"/>
      <c r="C157" s="54"/>
      <c r="D157" s="54"/>
      <c r="E157" s="54"/>
    </row>
    <row r="158" spans="1:5" x14ac:dyDescent="0.2">
      <c r="A158" s="54"/>
      <c r="B158" s="54"/>
      <c r="C158" s="54"/>
      <c r="D158" s="54"/>
      <c r="E158" s="54"/>
    </row>
    <row r="159" spans="1:5" x14ac:dyDescent="0.2">
      <c r="A159" s="54"/>
      <c r="B159" s="54"/>
      <c r="C159" s="54"/>
      <c r="D159" s="54"/>
      <c r="E159" s="54"/>
    </row>
    <row r="160" spans="1:5" x14ac:dyDescent="0.2">
      <c r="A160" s="54"/>
      <c r="B160" s="54"/>
      <c r="C160" s="54"/>
      <c r="D160" s="54"/>
      <c r="E160" s="54"/>
    </row>
    <row r="161" spans="1:5" x14ac:dyDescent="0.2">
      <c r="A161" s="54"/>
      <c r="B161" s="54"/>
      <c r="C161" s="54"/>
      <c r="D161" s="54"/>
      <c r="E161" s="54"/>
    </row>
    <row r="162" spans="1:5" x14ac:dyDescent="0.2">
      <c r="A162" s="54"/>
      <c r="B162" s="54"/>
      <c r="C162" s="54"/>
      <c r="D162" s="54"/>
      <c r="E162" s="54"/>
    </row>
    <row r="163" spans="1:5" x14ac:dyDescent="0.2">
      <c r="A163" s="54"/>
      <c r="B163" s="54"/>
      <c r="C163" s="54"/>
      <c r="D163" s="54"/>
      <c r="E163" s="54"/>
    </row>
    <row r="164" spans="1:5" x14ac:dyDescent="0.2">
      <c r="A164" s="54"/>
      <c r="B164" s="54"/>
      <c r="C164" s="54"/>
      <c r="D164" s="54"/>
      <c r="E164" s="54"/>
    </row>
    <row r="165" spans="1:5" x14ac:dyDescent="0.2">
      <c r="A165" s="54"/>
      <c r="B165" s="54"/>
      <c r="C165" s="54"/>
      <c r="D165" s="54"/>
      <c r="E165" s="54"/>
    </row>
    <row r="166" spans="1:5" x14ac:dyDescent="0.2">
      <c r="A166" s="54"/>
      <c r="B166" s="54"/>
      <c r="C166" s="54"/>
      <c r="D166" s="54"/>
      <c r="E166" s="54"/>
    </row>
    <row r="167" spans="1:5" x14ac:dyDescent="0.2">
      <c r="A167" s="54"/>
      <c r="B167" s="54"/>
      <c r="C167" s="54"/>
      <c r="D167" s="54"/>
      <c r="E167" s="54"/>
    </row>
    <row r="168" spans="1:5" x14ac:dyDescent="0.2">
      <c r="A168" s="54"/>
      <c r="B168" s="54"/>
      <c r="C168" s="54"/>
      <c r="D168" s="54"/>
      <c r="E168" s="54"/>
    </row>
    <row r="169" spans="1:5" x14ac:dyDescent="0.2">
      <c r="A169" s="54"/>
      <c r="B169" s="54"/>
      <c r="C169" s="54"/>
      <c r="D169" s="54"/>
      <c r="E169" s="54"/>
    </row>
    <row r="170" spans="1:5" x14ac:dyDescent="0.2">
      <c r="A170" s="54"/>
      <c r="B170" s="54"/>
      <c r="C170" s="54"/>
      <c r="D170" s="54"/>
      <c r="E170" s="54"/>
    </row>
    <row r="171" spans="1:5" x14ac:dyDescent="0.2">
      <c r="A171" s="54"/>
      <c r="B171" s="54"/>
      <c r="C171" s="54"/>
      <c r="D171" s="54"/>
      <c r="E171" s="54"/>
    </row>
    <row r="172" spans="1:5" x14ac:dyDescent="0.2">
      <c r="A172" s="54"/>
      <c r="B172" s="54"/>
      <c r="C172" s="54"/>
      <c r="D172" s="54"/>
      <c r="E172" s="54"/>
    </row>
    <row r="173" spans="1:5" x14ac:dyDescent="0.2">
      <c r="A173" s="54"/>
      <c r="B173" s="54"/>
      <c r="C173" s="54"/>
      <c r="D173" s="54"/>
      <c r="E173" s="54"/>
    </row>
    <row r="174" spans="1:5" x14ac:dyDescent="0.2">
      <c r="A174" s="54"/>
      <c r="B174" s="54"/>
      <c r="C174" s="54"/>
      <c r="D174" s="54"/>
      <c r="E174" s="54"/>
    </row>
    <row r="175" spans="1:5" x14ac:dyDescent="0.2">
      <c r="A175" s="54"/>
      <c r="B175" s="54"/>
      <c r="C175" s="54"/>
      <c r="D175" s="54"/>
      <c r="E175" s="54"/>
    </row>
    <row r="176" spans="1:5" x14ac:dyDescent="0.2">
      <c r="A176" s="54"/>
      <c r="B176" s="54"/>
      <c r="C176" s="54"/>
      <c r="D176" s="54"/>
      <c r="E176" s="54"/>
    </row>
    <row r="177" spans="1:5" x14ac:dyDescent="0.2">
      <c r="A177" s="54"/>
      <c r="B177" s="54"/>
      <c r="C177" s="54"/>
      <c r="D177" s="54"/>
      <c r="E177" s="54"/>
    </row>
    <row r="178" spans="1:5" x14ac:dyDescent="0.2">
      <c r="A178" s="54"/>
      <c r="B178" s="54"/>
      <c r="C178" s="54"/>
      <c r="D178" s="54"/>
      <c r="E178" s="54"/>
    </row>
    <row r="179" spans="1:5" x14ac:dyDescent="0.2">
      <c r="A179" s="54"/>
      <c r="B179" s="54"/>
      <c r="C179" s="54"/>
      <c r="D179" s="54"/>
      <c r="E179" s="54"/>
    </row>
    <row r="180" spans="1:5" x14ac:dyDescent="0.2">
      <c r="A180" s="54"/>
      <c r="B180" s="54"/>
      <c r="C180" s="54"/>
      <c r="D180" s="54"/>
      <c r="E180" s="54"/>
    </row>
    <row r="181" spans="1:5" x14ac:dyDescent="0.2">
      <c r="A181" s="54"/>
      <c r="B181" s="54"/>
      <c r="C181" s="54"/>
      <c r="D181" s="54"/>
      <c r="E181" s="54"/>
    </row>
    <row r="182" spans="1:5" x14ac:dyDescent="0.2">
      <c r="A182" s="54"/>
      <c r="B182" s="54"/>
      <c r="C182" s="54"/>
      <c r="D182" s="54"/>
      <c r="E182" s="54"/>
    </row>
    <row r="183" spans="1:5" x14ac:dyDescent="0.2">
      <c r="A183" s="54"/>
      <c r="B183" s="54"/>
      <c r="C183" s="54"/>
      <c r="D183" s="54"/>
      <c r="E183" s="54"/>
    </row>
    <row r="184" spans="1:5" x14ac:dyDescent="0.2">
      <c r="A184" s="54"/>
      <c r="B184" s="54"/>
      <c r="C184" s="54"/>
      <c r="D184" s="54"/>
      <c r="E184" s="54"/>
    </row>
    <row r="185" spans="1:5" x14ac:dyDescent="0.2">
      <c r="A185" s="54"/>
      <c r="B185" s="54"/>
      <c r="C185" s="54"/>
      <c r="D185" s="54"/>
      <c r="E185" s="54"/>
    </row>
    <row r="186" spans="1:5" x14ac:dyDescent="0.2">
      <c r="A186" s="54"/>
      <c r="B186" s="54"/>
      <c r="C186" s="54"/>
      <c r="D186" s="54"/>
      <c r="E186" s="54"/>
    </row>
    <row r="187" spans="1:5" x14ac:dyDescent="0.2">
      <c r="A187" s="54"/>
      <c r="B187" s="54"/>
      <c r="C187" s="54"/>
      <c r="D187" s="54"/>
      <c r="E187" s="54"/>
    </row>
    <row r="188" spans="1:5" x14ac:dyDescent="0.2">
      <c r="A188" s="54"/>
      <c r="B188" s="54"/>
      <c r="C188" s="54"/>
      <c r="D188" s="54"/>
      <c r="E188" s="54"/>
    </row>
    <row r="189" spans="1:5" x14ac:dyDescent="0.2">
      <c r="A189" s="54"/>
      <c r="B189" s="54"/>
      <c r="C189" s="54"/>
      <c r="D189" s="54"/>
      <c r="E189" s="54"/>
    </row>
    <row r="190" spans="1:5" x14ac:dyDescent="0.2">
      <c r="A190" s="54"/>
      <c r="B190" s="54"/>
      <c r="C190" s="54"/>
      <c r="D190" s="54"/>
      <c r="E190" s="54"/>
    </row>
    <row r="191" spans="1:5" x14ac:dyDescent="0.2">
      <c r="A191" s="54"/>
      <c r="B191" s="54"/>
      <c r="C191" s="54"/>
      <c r="D191" s="54"/>
      <c r="E191" s="54"/>
    </row>
    <row r="192" spans="1:5" x14ac:dyDescent="0.2">
      <c r="A192" s="54"/>
      <c r="B192" s="54"/>
      <c r="C192" s="54"/>
      <c r="D192" s="54"/>
      <c r="E192" s="54"/>
    </row>
    <row r="193" spans="1:5" x14ac:dyDescent="0.2">
      <c r="A193" s="54"/>
      <c r="B193" s="54"/>
      <c r="C193" s="54"/>
      <c r="D193" s="54"/>
      <c r="E193" s="54"/>
    </row>
    <row r="194" spans="1:5" x14ac:dyDescent="0.2">
      <c r="A194" s="54"/>
      <c r="B194" s="54"/>
      <c r="C194" s="54"/>
      <c r="D194" s="54"/>
      <c r="E194" s="54"/>
    </row>
    <row r="195" spans="1:5" ht="12" customHeight="1" x14ac:dyDescent="0.2">
      <c r="A195" s="54"/>
      <c r="B195" s="54"/>
      <c r="C195" s="54"/>
      <c r="D195" s="54"/>
      <c r="E195" s="54"/>
    </row>
    <row r="196" spans="1:5" hidden="1" x14ac:dyDescent="0.2">
      <c r="A196" s="54"/>
      <c r="B196" s="54"/>
      <c r="C196" s="54"/>
      <c r="D196" s="54"/>
      <c r="E196" s="54"/>
    </row>
    <row r="197" spans="1:5" x14ac:dyDescent="0.2">
      <c r="A197" s="54"/>
      <c r="B197" s="54"/>
      <c r="C197" s="54"/>
      <c r="D197" s="54"/>
      <c r="E197" s="54"/>
    </row>
    <row r="198" spans="1:5" x14ac:dyDescent="0.2">
      <c r="A198" s="54"/>
      <c r="B198" s="54"/>
      <c r="C198" s="54"/>
      <c r="D198" s="54"/>
      <c r="E198" s="54"/>
    </row>
    <row r="199" spans="1:5" x14ac:dyDescent="0.2">
      <c r="A199" s="54"/>
      <c r="B199" s="54"/>
      <c r="C199" s="54"/>
      <c r="D199" s="54"/>
      <c r="E199" s="54"/>
    </row>
    <row r="200" spans="1:5" x14ac:dyDescent="0.2">
      <c r="A200" s="54"/>
      <c r="B200" s="54"/>
      <c r="C200" s="54"/>
      <c r="D200" s="54"/>
      <c r="E200" s="54"/>
    </row>
    <row r="201" spans="1:5" x14ac:dyDescent="0.2">
      <c r="A201" s="54"/>
      <c r="B201" s="54"/>
      <c r="C201" s="54"/>
      <c r="D201" s="54"/>
      <c r="E201" s="54"/>
    </row>
    <row r="202" spans="1:5" x14ac:dyDescent="0.2">
      <c r="A202" s="54"/>
      <c r="B202" s="54"/>
      <c r="C202" s="54"/>
      <c r="D202" s="54"/>
      <c r="E202" s="54"/>
    </row>
    <row r="203" spans="1:5" x14ac:dyDescent="0.2">
      <c r="A203" s="54"/>
      <c r="B203" s="54"/>
      <c r="C203" s="54"/>
      <c r="D203" s="54"/>
      <c r="E203" s="54"/>
    </row>
    <row r="204" spans="1:5" x14ac:dyDescent="0.2">
      <c r="A204" s="54"/>
      <c r="B204" s="54"/>
      <c r="C204" s="54"/>
      <c r="D204" s="54"/>
      <c r="E204" s="54"/>
    </row>
    <row r="205" spans="1:5" x14ac:dyDescent="0.2">
      <c r="A205" s="54"/>
      <c r="B205" s="54"/>
      <c r="C205" s="54"/>
      <c r="D205" s="54"/>
      <c r="E205" s="54"/>
    </row>
    <row r="206" spans="1:5" x14ac:dyDescent="0.2">
      <c r="A206" s="54"/>
      <c r="B206" s="54"/>
      <c r="C206" s="54"/>
      <c r="D206" s="54"/>
      <c r="E206" s="54"/>
    </row>
    <row r="207" spans="1:5" x14ac:dyDescent="0.2">
      <c r="A207" s="54"/>
      <c r="B207" s="54"/>
      <c r="C207" s="54"/>
      <c r="D207" s="54"/>
      <c r="E207" s="54"/>
    </row>
    <row r="208" spans="1:5" x14ac:dyDescent="0.2">
      <c r="A208" s="54"/>
      <c r="B208" s="54"/>
      <c r="C208" s="54"/>
      <c r="D208" s="54"/>
      <c r="E208" s="54"/>
    </row>
    <row r="209" spans="1:5" x14ac:dyDescent="0.2">
      <c r="A209" s="54"/>
      <c r="B209" s="54"/>
      <c r="C209" s="54"/>
      <c r="D209" s="54"/>
      <c r="E209" s="54"/>
    </row>
    <row r="210" spans="1:5" x14ac:dyDescent="0.2">
      <c r="A210" s="54"/>
      <c r="B210" s="54"/>
      <c r="C210" s="54"/>
      <c r="D210" s="54"/>
      <c r="E210" s="54"/>
    </row>
    <row r="211" spans="1:5" x14ac:dyDescent="0.2">
      <c r="A211" s="54"/>
      <c r="B211" s="54"/>
      <c r="C211" s="54"/>
      <c r="D211" s="54"/>
      <c r="E211" s="54"/>
    </row>
    <row r="212" spans="1:5" x14ac:dyDescent="0.2">
      <c r="A212" s="54"/>
      <c r="B212" s="54"/>
      <c r="C212" s="54"/>
      <c r="D212" s="54"/>
      <c r="E212" s="54"/>
    </row>
    <row r="213" spans="1:5" x14ac:dyDescent="0.2">
      <c r="A213" s="54"/>
      <c r="B213" s="54"/>
      <c r="C213" s="54"/>
      <c r="D213" s="54"/>
      <c r="E213" s="54"/>
    </row>
    <row r="214" spans="1:5" x14ac:dyDescent="0.2">
      <c r="A214" s="54"/>
      <c r="B214" s="54"/>
      <c r="C214" s="54"/>
      <c r="D214" s="54"/>
      <c r="E214" s="54"/>
    </row>
    <row r="215" spans="1:5" x14ac:dyDescent="0.2">
      <c r="A215" s="54"/>
      <c r="B215" s="54"/>
      <c r="C215" s="54"/>
      <c r="D215" s="54"/>
      <c r="E215" s="54"/>
    </row>
    <row r="216" spans="1:5" x14ac:dyDescent="0.2">
      <c r="A216" s="54"/>
      <c r="B216" s="54"/>
      <c r="C216" s="54"/>
      <c r="D216" s="54"/>
      <c r="E216" s="54"/>
    </row>
    <row r="217" spans="1:5" x14ac:dyDescent="0.2">
      <c r="A217" s="54"/>
      <c r="B217" s="54"/>
      <c r="C217" s="54"/>
      <c r="D217" s="54"/>
      <c r="E217" s="54"/>
    </row>
    <row r="218" spans="1:5" x14ac:dyDescent="0.2">
      <c r="A218" s="54"/>
      <c r="B218" s="54"/>
      <c r="C218" s="54"/>
      <c r="D218" s="54"/>
      <c r="E218" s="54"/>
    </row>
    <row r="219" spans="1:5" x14ac:dyDescent="0.2">
      <c r="A219" s="54"/>
      <c r="B219" s="54"/>
      <c r="C219" s="54"/>
      <c r="D219" s="54"/>
      <c r="E219" s="54"/>
    </row>
    <row r="220" spans="1:5" x14ac:dyDescent="0.2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Drop Down 1">
              <controlPr locked="0" defaultSize="0" autoLine="0" autoPict="0">
                <anchor>
                  <from>
                    <xdr:col>14</xdr:col>
                    <xdr:colOff>247650</xdr:colOff>
                    <xdr:row>6</xdr:row>
                    <xdr:rowOff>95250</xdr:rowOff>
                  </from>
                  <to>
                    <xdr:col>17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autoLine="0" autoPict="0">
                <anchor>
                  <from>
                    <xdr:col>14</xdr:col>
                    <xdr:colOff>257175</xdr:colOff>
                    <xdr:row>22</xdr:row>
                    <xdr:rowOff>38100</xdr:rowOff>
                  </from>
                  <to>
                    <xdr:col>17</xdr:col>
                    <xdr:colOff>9525</xdr:colOff>
                    <xdr:row>23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8" tint="0.59999389629810485"/>
    <pageSetUpPr autoPageBreaks="0"/>
  </sheetPr>
  <dimension ref="A1:BR63"/>
  <sheetViews>
    <sheetView showGridLines="0" showRowColHeaders="0" tabSelected="1" topLeftCell="A4" zoomScaleNormal="100" zoomScalePageLayoutView="200" workbookViewId="0">
      <selection activeCell="S1" sqref="S1"/>
    </sheetView>
  </sheetViews>
  <sheetFormatPr defaultColWidth="8.85546875" defaultRowHeight="12.75" x14ac:dyDescent="0.2"/>
  <cols>
    <col min="1" max="1" width="3" style="17" customWidth="1"/>
    <col min="2" max="2" width="1.7109375" style="17" customWidth="1"/>
    <col min="3" max="3" width="3" style="17" customWidth="1"/>
    <col min="4" max="4" width="8.85546875" style="17"/>
    <col min="5" max="5" width="11.140625" style="17" customWidth="1"/>
    <col min="6" max="6" width="11.42578125" style="17" customWidth="1"/>
    <col min="7" max="7" width="12" style="17" customWidth="1"/>
    <col min="8" max="8" width="7.85546875" style="17" customWidth="1"/>
    <col min="9" max="9" width="9.140625" style="17" customWidth="1"/>
    <col min="10" max="10" width="16.42578125" style="17" customWidth="1"/>
    <col min="11" max="11" width="9.42578125" style="17" customWidth="1"/>
    <col min="12" max="12" width="12" style="17" customWidth="1"/>
    <col min="13" max="13" width="7.85546875" style="17" customWidth="1"/>
    <col min="14" max="16" width="8.85546875" style="17"/>
    <col min="17" max="17" width="10.28515625" style="17" customWidth="1"/>
    <col min="18" max="18" width="2.7109375" style="17" customWidth="1"/>
    <col min="19" max="19" width="2.5703125" style="17" customWidth="1"/>
    <col min="20" max="37" width="2.5703125" style="18" customWidth="1"/>
    <col min="38" max="38" width="2.5703125" style="20" customWidth="1"/>
    <col min="39" max="39" width="2.5703125" style="19" customWidth="1"/>
    <col min="40" max="56" width="2.5703125" style="20" customWidth="1"/>
    <col min="57" max="62" width="2.5703125" style="21" customWidth="1"/>
    <col min="63" max="71" width="2.5703125" style="17" customWidth="1"/>
    <col min="72" max="16384" width="8.85546875" style="17"/>
  </cols>
  <sheetData>
    <row r="1" spans="2:53" ht="15.75" customHeight="1" thickBot="1" x14ac:dyDescent="0.25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72" t="s">
        <v>149</v>
      </c>
      <c r="U2" s="72" t="s">
        <v>168</v>
      </c>
      <c r="V2" s="72" t="s">
        <v>169</v>
      </c>
      <c r="W2" s="72" t="s">
        <v>170</v>
      </c>
      <c r="X2" s="72" t="s">
        <v>171</v>
      </c>
      <c r="Y2" s="72" t="s">
        <v>172</v>
      </c>
      <c r="Z2" s="72" t="s">
        <v>173</v>
      </c>
      <c r="AA2" s="72" t="s">
        <v>174</v>
      </c>
      <c r="AB2" s="72" t="s">
        <v>175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161</v>
      </c>
      <c r="U3" s="61">
        <v>0.51</v>
      </c>
      <c r="V3" s="61">
        <v>0.04</v>
      </c>
      <c r="W3" s="61">
        <v>7.0000000000000007E-2</v>
      </c>
      <c r="X3" s="61">
        <v>0.06</v>
      </c>
      <c r="Y3" s="61">
        <v>0.99</v>
      </c>
      <c r="Z3" s="61">
        <v>0.12</v>
      </c>
      <c r="AA3" s="61">
        <v>0.2</v>
      </c>
      <c r="AB3" s="61">
        <v>0.32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 x14ac:dyDescent="0.2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 x14ac:dyDescent="0.25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72" t="s">
        <v>176</v>
      </c>
      <c r="U5" s="72" t="s">
        <v>177</v>
      </c>
      <c r="V5" s="72" t="s">
        <v>176</v>
      </c>
      <c r="W5" s="72" t="s">
        <v>177</v>
      </c>
      <c r="X5" s="72" t="s">
        <v>176</v>
      </c>
      <c r="Y5" s="72" t="s">
        <v>177</v>
      </c>
      <c r="Z5" s="72" t="s">
        <v>176</v>
      </c>
      <c r="AA5" s="72" t="s">
        <v>177</v>
      </c>
      <c r="AB5" s="72" t="s">
        <v>176</v>
      </c>
      <c r="AC5" s="72" t="s">
        <v>177</v>
      </c>
      <c r="AD5" s="72" t="s">
        <v>176</v>
      </c>
      <c r="AE5" s="72" t="s">
        <v>177</v>
      </c>
      <c r="AF5" s="72" t="s">
        <v>176</v>
      </c>
      <c r="AG5" s="72" t="s">
        <v>177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84</v>
      </c>
      <c r="U6" s="62">
        <v>0</v>
      </c>
      <c r="V6" s="20" t="s">
        <v>60</v>
      </c>
      <c r="W6" s="62">
        <v>0.01</v>
      </c>
      <c r="X6" s="20" t="s">
        <v>66</v>
      </c>
      <c r="Y6" s="62">
        <v>0</v>
      </c>
      <c r="Z6" s="20" t="s">
        <v>76</v>
      </c>
      <c r="AA6" s="63">
        <v>0.04</v>
      </c>
      <c r="AB6" s="20" t="s">
        <v>76</v>
      </c>
      <c r="AC6" s="62">
        <v>0.02</v>
      </c>
      <c r="AD6" s="64" t="s">
        <v>144</v>
      </c>
      <c r="AE6" s="62">
        <v>0.64</v>
      </c>
      <c r="AF6" s="20" t="s">
        <v>69</v>
      </c>
      <c r="AG6" s="62">
        <v>0</v>
      </c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 x14ac:dyDescent="0.2">
      <c r="B7" s="25"/>
      <c r="C7" s="27"/>
      <c r="D7" s="34"/>
      <c r="E7" s="34"/>
      <c r="F7" s="35"/>
      <c r="G7" s="35"/>
      <c r="H7" s="123"/>
      <c r="I7" s="123"/>
      <c r="J7" s="27"/>
      <c r="K7" s="27"/>
      <c r="L7" s="27"/>
      <c r="M7" s="27"/>
      <c r="N7" s="27"/>
      <c r="O7" s="27"/>
      <c r="P7" s="27"/>
      <c r="Q7" s="27"/>
      <c r="R7" s="60"/>
      <c r="T7" s="20" t="s">
        <v>85</v>
      </c>
      <c r="U7" s="62">
        <v>0.04</v>
      </c>
      <c r="V7" s="20" t="s">
        <v>61</v>
      </c>
      <c r="W7" s="62">
        <v>0.09</v>
      </c>
      <c r="X7" s="20" t="s">
        <v>118</v>
      </c>
      <c r="Y7" s="62">
        <v>0</v>
      </c>
      <c r="Z7" s="20" t="s">
        <v>77</v>
      </c>
      <c r="AA7" s="63">
        <v>0.21</v>
      </c>
      <c r="AB7" s="20" t="s">
        <v>77</v>
      </c>
      <c r="AC7" s="62">
        <v>0.11</v>
      </c>
      <c r="AD7" s="20" t="s">
        <v>56</v>
      </c>
      <c r="AE7" s="62">
        <v>0.15</v>
      </c>
      <c r="AF7" s="20" t="s">
        <v>70</v>
      </c>
      <c r="AG7" s="62">
        <v>0</v>
      </c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24"/>
      <c r="I8" s="124"/>
      <c r="J8" s="27"/>
      <c r="K8" s="27"/>
      <c r="L8" s="27"/>
      <c r="M8" s="27"/>
      <c r="N8" s="27"/>
      <c r="O8" s="27"/>
      <c r="P8" s="27"/>
      <c r="Q8" s="27"/>
      <c r="R8" s="60"/>
      <c r="T8" s="20" t="s">
        <v>86</v>
      </c>
      <c r="U8" s="62">
        <v>0.21</v>
      </c>
      <c r="V8" s="20" t="s">
        <v>62</v>
      </c>
      <c r="W8" s="62">
        <v>0.22</v>
      </c>
      <c r="X8" s="20" t="s">
        <v>67</v>
      </c>
      <c r="Y8" s="62">
        <v>0.02</v>
      </c>
      <c r="Z8" s="20" t="s">
        <v>78</v>
      </c>
      <c r="AA8" s="63">
        <v>0.16</v>
      </c>
      <c r="AB8" s="20" t="s">
        <v>78</v>
      </c>
      <c r="AC8" s="62">
        <v>0.14000000000000001</v>
      </c>
      <c r="AD8" s="20" t="s">
        <v>57</v>
      </c>
      <c r="AE8" s="62">
        <v>0.12</v>
      </c>
      <c r="AF8" s="20" t="s">
        <v>71</v>
      </c>
      <c r="AG8" s="62">
        <v>0.23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24"/>
      <c r="I9" s="124"/>
      <c r="J9" s="27"/>
      <c r="K9" s="27"/>
      <c r="L9" s="27"/>
      <c r="M9" s="27"/>
      <c r="N9" s="27"/>
      <c r="O9" s="27"/>
      <c r="P9" s="27"/>
      <c r="Q9" s="27"/>
      <c r="R9" s="60"/>
      <c r="T9" s="20" t="s">
        <v>87</v>
      </c>
      <c r="U9" s="62">
        <v>0.28000000000000003</v>
      </c>
      <c r="V9" s="20" t="s">
        <v>63</v>
      </c>
      <c r="W9" s="62">
        <v>0</v>
      </c>
      <c r="X9" s="20" t="s">
        <v>68</v>
      </c>
      <c r="Y9" s="62">
        <v>0.11</v>
      </c>
      <c r="Z9" s="20" t="s">
        <v>79</v>
      </c>
      <c r="AA9" s="63">
        <v>0.2</v>
      </c>
      <c r="AB9" s="20" t="s">
        <v>79</v>
      </c>
      <c r="AC9" s="62">
        <v>0.23</v>
      </c>
      <c r="AD9" s="20" t="s">
        <v>58</v>
      </c>
      <c r="AE9" s="62">
        <v>0.04</v>
      </c>
      <c r="AF9" s="20" t="s">
        <v>72</v>
      </c>
      <c r="AG9" s="62">
        <v>0.71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24"/>
      <c r="I10" s="124"/>
      <c r="J10" s="27"/>
      <c r="K10" s="27"/>
      <c r="L10" s="27"/>
      <c r="M10" s="46"/>
      <c r="N10" s="27"/>
      <c r="O10" s="27"/>
      <c r="P10" s="27"/>
      <c r="Q10" s="27"/>
      <c r="R10" s="60"/>
      <c r="T10" s="20" t="s">
        <v>88</v>
      </c>
      <c r="U10" s="62">
        <v>0.28000000000000003</v>
      </c>
      <c r="V10" s="20" t="s">
        <v>64</v>
      </c>
      <c r="W10" s="62">
        <v>0.65</v>
      </c>
      <c r="X10" s="20" t="s">
        <v>178</v>
      </c>
      <c r="Y10" s="62">
        <v>0.02</v>
      </c>
      <c r="Z10" s="20" t="s">
        <v>83</v>
      </c>
      <c r="AA10" s="63">
        <v>0.19</v>
      </c>
      <c r="AB10" s="20" t="s">
        <v>80</v>
      </c>
      <c r="AC10" s="62">
        <v>0.09</v>
      </c>
      <c r="AD10" s="20" t="s">
        <v>59</v>
      </c>
      <c r="AE10" s="62">
        <v>0.05</v>
      </c>
      <c r="AF10" s="20" t="s">
        <v>73</v>
      </c>
      <c r="AG10" s="62">
        <v>0.04</v>
      </c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24"/>
      <c r="I11" s="124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89</v>
      </c>
      <c r="U11" s="62">
        <v>0.18</v>
      </c>
      <c r="V11" s="20" t="s">
        <v>65</v>
      </c>
      <c r="W11" s="62">
        <v>0.02</v>
      </c>
      <c r="X11" s="20" t="s">
        <v>115</v>
      </c>
      <c r="Y11" s="62">
        <v>0.14000000000000001</v>
      </c>
      <c r="Z11" s="20" t="s">
        <v>82</v>
      </c>
      <c r="AA11" s="63">
        <v>0.2</v>
      </c>
      <c r="AB11" s="20" t="s">
        <v>81</v>
      </c>
      <c r="AC11" s="62">
        <v>0.1</v>
      </c>
      <c r="AD11" s="20"/>
      <c r="AE11" s="62"/>
      <c r="AF11" s="20" t="s">
        <v>74</v>
      </c>
      <c r="AG11" s="62">
        <v>0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24"/>
      <c r="I12" s="124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116</v>
      </c>
      <c r="Y12" s="62">
        <v>0.35</v>
      </c>
      <c r="Z12" s="40"/>
      <c r="AA12" s="40"/>
      <c r="AB12" s="20" t="s">
        <v>82</v>
      </c>
      <c r="AC12" s="62">
        <v>0.31</v>
      </c>
      <c r="AD12" s="20"/>
      <c r="AE12" s="62"/>
      <c r="AF12" s="20" t="s">
        <v>75</v>
      </c>
      <c r="AG12" s="62">
        <v>0.02</v>
      </c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20"/>
      <c r="E13" s="120"/>
      <c r="F13" s="3"/>
      <c r="G13" s="4"/>
      <c r="H13" s="121"/>
      <c r="I13" s="121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117</v>
      </c>
      <c r="Y13" s="62">
        <v>0.36</v>
      </c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5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20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20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20"/>
      <c r="U28" s="8"/>
      <c r="V28" s="8"/>
      <c r="W28" s="8"/>
      <c r="X28" s="8"/>
      <c r="Y28" s="8"/>
      <c r="Z28" s="8"/>
      <c r="AA28" s="8"/>
      <c r="AB28" s="8"/>
      <c r="AC28" s="8"/>
      <c r="AD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20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20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20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x14ac:dyDescent="0.2">
      <c r="A40" s="54"/>
      <c r="B40" s="66"/>
      <c r="C40" s="67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67"/>
      <c r="O40" s="67"/>
      <c r="P40" s="67"/>
      <c r="Q40" s="67"/>
      <c r="R40" s="68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 x14ac:dyDescent="0.2">
      <c r="B42" s="20">
        <v>6</v>
      </c>
      <c r="C42" s="69" t="s">
        <v>92</v>
      </c>
      <c r="D42" s="69" t="str">
        <f>CHOOSE(C50,T6,V6,X6)</f>
        <v>25 and under</v>
      </c>
      <c r="E42" s="62">
        <f>CHOOSE(C50,U6,W6,Y6)</f>
        <v>0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 x14ac:dyDescent="0.2">
      <c r="B43" s="20">
        <v>6</v>
      </c>
      <c r="C43" s="69" t="s">
        <v>93</v>
      </c>
      <c r="D43" s="69" t="str">
        <f>CHOOSE(C50,T7,V7,X7)</f>
        <v>26-29</v>
      </c>
      <c r="E43" s="62">
        <f>CHOOSE(C50,U7,W7,Y7)</f>
        <v>0.04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x14ac:dyDescent="0.2">
      <c r="B44" s="20">
        <v>8</v>
      </c>
      <c r="C44" s="70" t="s">
        <v>112</v>
      </c>
      <c r="D44" s="69" t="str">
        <f>CHOOSE(C50,T8,V8,X8)</f>
        <v>30-39</v>
      </c>
      <c r="E44" s="62">
        <f>CHOOSE(C50,U8,W8,Y8)</f>
        <v>0.21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x14ac:dyDescent="0.2">
      <c r="B45" s="20">
        <v>6</v>
      </c>
      <c r="C45" s="70" t="s">
        <v>146</v>
      </c>
      <c r="D45" s="69" t="str">
        <f>CHOOSE(C50,T9,V9,X9)</f>
        <v>40-49</v>
      </c>
      <c r="E45" s="62">
        <f>CHOOSE(C50,U9,W9,Y9)</f>
        <v>0.28000000000000003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x14ac:dyDescent="0.2">
      <c r="B46" s="20">
        <v>7</v>
      </c>
      <c r="C46" s="69" t="s">
        <v>148</v>
      </c>
      <c r="D46" s="69" t="str">
        <f>CHOOSE(C50,T10,V10,X10)</f>
        <v>50-59</v>
      </c>
      <c r="E46" s="62">
        <f>CHOOSE(C50,U10,W10,Y10)</f>
        <v>0.28000000000000003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x14ac:dyDescent="0.2">
      <c r="B47" s="20">
        <v>5</v>
      </c>
      <c r="C47" s="69" t="s">
        <v>113</v>
      </c>
      <c r="D47" s="69" t="str">
        <f>CHOOSE(C50,T11,V11,X11)</f>
        <v>60 or older</v>
      </c>
      <c r="E47" s="62">
        <f>CHOOSE(C50,U11,W11,Y11)</f>
        <v>0.18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x14ac:dyDescent="0.2">
      <c r="B48" s="20">
        <v>7</v>
      </c>
      <c r="C48" s="69" t="s">
        <v>114</v>
      </c>
      <c r="D48" s="69">
        <f>CHOOSE(C50,T12,V12,X12)</f>
        <v>0</v>
      </c>
      <c r="E48" s="62">
        <f>CHOOSE(C50,U12,W12,Y12)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 x14ac:dyDescent="0.2">
      <c r="B49" s="20"/>
      <c r="C49" s="69"/>
      <c r="D49" s="69">
        <f>CHOOSE(C50,T13,V13,X13)</f>
        <v>0</v>
      </c>
      <c r="E49" s="62">
        <f>CHOOSE(C50,U13,W13,Y13)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 x14ac:dyDescent="0.2">
      <c r="B50" s="20">
        <f>CHOOSE(C50,B42,B43,B44)</f>
        <v>6</v>
      </c>
      <c r="C50" s="70">
        <v>1</v>
      </c>
      <c r="D50" s="69" t="str">
        <f>CHOOSE(C51,Z6,AB6,AD6,AF6)</f>
        <v>Less than 1 year</v>
      </c>
      <c r="E50" s="62">
        <f>CHOOSE(C51,AA6,AC6,AE6,AG6)</f>
        <v>0.04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 x14ac:dyDescent="0.2">
      <c r="B51" s="20">
        <f>CHOOSE(C51,B45,B46,B47,B48)</f>
        <v>6</v>
      </c>
      <c r="C51" s="70">
        <v>1</v>
      </c>
      <c r="D51" s="69" t="str">
        <f>CHOOSE(C51,Z7,AB7,AD7,AF7)</f>
        <v>1 to 3 years</v>
      </c>
      <c r="E51" s="62">
        <f>CHOOSE(C51,AA7,AC7,AE7,AG7)</f>
        <v>0.21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 x14ac:dyDescent="0.2">
      <c r="B52" s="20"/>
      <c r="C52" s="70" t="str">
        <f>CHOOSE(C50,C42,C43,C44)</f>
        <v>Age Group</v>
      </c>
      <c r="D52" s="69" t="str">
        <f>CHOOSE(C51,Z8,AB8,AD8,AF8)</f>
        <v>4 to 5 years</v>
      </c>
      <c r="E52" s="62">
        <f>CHOOSE(C51,AA8,AC8,AE8,AG8)</f>
        <v>0.16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 x14ac:dyDescent="0.2">
      <c r="B53" s="20"/>
      <c r="C53" s="70" t="str">
        <f>CHOOSE(C51,C45,C46,C47,C48)</f>
        <v>Agency Tenure</v>
      </c>
      <c r="D53" s="69" t="str">
        <f>CHOOSE(C51,Z9,AB9,AD9,AF9)</f>
        <v>6 to 10 years</v>
      </c>
      <c r="E53" s="62">
        <f>CHOOSE(C51,AA9,AC9,AE9,AG9)</f>
        <v>0.2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 x14ac:dyDescent="0.2">
      <c r="B54" s="20"/>
      <c r="C54" s="70"/>
      <c r="D54" s="69" t="str">
        <f>CHOOSE(C51,Z10,AB10,AD10,AF10)</f>
        <v>11 to 20 years</v>
      </c>
      <c r="E54" s="62">
        <f>CHOOSE(C51,AA10,AC10,AE10,AG10)</f>
        <v>0.19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 x14ac:dyDescent="0.2">
      <c r="B55" s="20"/>
      <c r="C55" s="70"/>
      <c r="D55" s="69" t="str">
        <f>CHOOSE(C51,Z11,AB11,AD11,AF11)</f>
        <v>More than 20 years</v>
      </c>
      <c r="E55" s="62">
        <f>CHOOSE(C51,AA11,AC11,AE11,AG11)</f>
        <v>0.2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 x14ac:dyDescent="0.2">
      <c r="B56" s="20"/>
      <c r="C56" s="69"/>
      <c r="D56" s="69">
        <f>CHOOSE(C51,Z12,AB12,AD12,AF12)</f>
        <v>0</v>
      </c>
      <c r="E56" s="62">
        <f>CHOOSE(C51,AA12,AC12,AE12,AG12)</f>
        <v>0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 ht="15" x14ac:dyDescent="0.25">
      <c r="B57" s="20"/>
      <c r="C57" s="69" t="s">
        <v>92</v>
      </c>
      <c r="D57" s="69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 x14ac:dyDescent="0.2">
      <c r="B58" s="20"/>
      <c r="C58" s="69" t="s">
        <v>93</v>
      </c>
      <c r="D58" s="69"/>
      <c r="E58" s="6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 x14ac:dyDescent="0.2">
      <c r="B59" s="20"/>
      <c r="C59" s="70" t="s">
        <v>112</v>
      </c>
      <c r="D59" s="69"/>
      <c r="E59" s="6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 x14ac:dyDescent="0.2">
      <c r="B60" s="20"/>
      <c r="C60" s="70" t="s">
        <v>146</v>
      </c>
      <c r="D60" s="69"/>
      <c r="E60" s="69"/>
    </row>
    <row r="61" spans="2:53" x14ac:dyDescent="0.2">
      <c r="B61" s="20"/>
      <c r="C61" s="69" t="s">
        <v>147</v>
      </c>
      <c r="D61" s="69"/>
      <c r="E61" s="69"/>
    </row>
    <row r="62" spans="2:53" x14ac:dyDescent="0.2">
      <c r="B62" s="20"/>
      <c r="C62" s="69" t="s">
        <v>113</v>
      </c>
      <c r="D62" s="69"/>
      <c r="E62" s="69"/>
    </row>
    <row r="63" spans="2:53" x14ac:dyDescent="0.2">
      <c r="B63" s="20"/>
      <c r="C63" s="69" t="s">
        <v>114</v>
      </c>
      <c r="D63" s="71"/>
      <c r="E63" s="7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4" name="List Box 11">
              <controlPr defaultSize="0" autoLine="0" autoPict="0">
                <anchor>
                  <from>
                    <xdr:col>9</xdr:col>
                    <xdr:colOff>923925</xdr:colOff>
                    <xdr:row>19</xdr:row>
                    <xdr:rowOff>123825</xdr:rowOff>
                  </from>
                  <to>
                    <xdr:col>11</xdr:col>
                    <xdr:colOff>428625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5" name="List Box 15">
              <controlPr defaultSize="0" autoLine="0" autoPict="0">
                <anchor>
                  <from>
                    <xdr:col>2</xdr:col>
                    <xdr:colOff>95250</xdr:colOff>
                    <xdr:row>19</xdr:row>
                    <xdr:rowOff>95250</xdr:rowOff>
                  </from>
                  <to>
                    <xdr:col>4</xdr:col>
                    <xdr:colOff>495300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83"/>
  <sheetViews>
    <sheetView zoomScaleNormal="100" workbookViewId="0">
      <pane ySplit="1" topLeftCell="A2" activePane="bottomLeft" state="frozen"/>
      <selection pane="bottomLeft"/>
    </sheetView>
  </sheetViews>
  <sheetFormatPr defaultColWidth="11.42578125" defaultRowHeight="12" customHeight="1" x14ac:dyDescent="0.2"/>
  <cols>
    <col min="1" max="1" width="11.7109375" style="79" bestFit="1" customWidth="1"/>
    <col min="2" max="2" width="5.7109375" style="79" bestFit="1" customWidth="1"/>
    <col min="3" max="3" width="40.7109375" style="79" bestFit="1" customWidth="1"/>
    <col min="4" max="4" width="8.7109375" style="79" bestFit="1" customWidth="1"/>
    <col min="5" max="6" width="9.7109375" style="79" bestFit="1" customWidth="1"/>
    <col min="7" max="9" width="11.7109375" style="79" bestFit="1" customWidth="1"/>
    <col min="10" max="10" width="8.7109375" style="79" bestFit="1" customWidth="1"/>
    <col min="11" max="12" width="9.7109375" style="79" bestFit="1" customWidth="1"/>
    <col min="13" max="15" width="11.7109375" style="79" bestFit="1" customWidth="1"/>
    <col min="16" max="16" width="9.7109375" style="79" bestFit="1" customWidth="1"/>
    <col min="17" max="17" width="7.7109375" style="79" bestFit="1" customWidth="1"/>
    <col min="18" max="16384" width="11.42578125" style="79"/>
  </cols>
  <sheetData>
    <row r="1" spans="1:17" ht="161.1" customHeight="1" x14ac:dyDescent="0.25">
      <c r="A1" s="73" t="s">
        <v>179</v>
      </c>
      <c r="B1" s="74" t="s">
        <v>164</v>
      </c>
      <c r="C1" s="75" t="s">
        <v>180</v>
      </c>
      <c r="D1" s="76" t="s">
        <v>181</v>
      </c>
      <c r="E1" s="77" t="s">
        <v>182</v>
      </c>
      <c r="F1" s="77" t="s">
        <v>183</v>
      </c>
      <c r="G1" s="77" t="s">
        <v>184</v>
      </c>
      <c r="H1" s="77" t="s">
        <v>185</v>
      </c>
      <c r="I1" s="73" t="s">
        <v>186</v>
      </c>
      <c r="J1" s="76" t="s">
        <v>187</v>
      </c>
      <c r="K1" s="78" t="s">
        <v>188</v>
      </c>
      <c r="L1" s="77" t="s">
        <v>189</v>
      </c>
      <c r="M1" s="77" t="s">
        <v>190</v>
      </c>
      <c r="N1" s="77" t="s">
        <v>191</v>
      </c>
      <c r="O1" s="77" t="s">
        <v>192</v>
      </c>
      <c r="P1" s="73" t="s">
        <v>193</v>
      </c>
      <c r="Q1" s="73" t="s">
        <v>194</v>
      </c>
    </row>
    <row r="2" spans="1:17" ht="35.1" customHeight="1" x14ac:dyDescent="0.25">
      <c r="A2" s="80" t="s">
        <v>195</v>
      </c>
      <c r="B2" s="81">
        <v>1</v>
      </c>
      <c r="C2" s="80" t="s">
        <v>196</v>
      </c>
      <c r="D2" s="82">
        <v>0.80279999999999996</v>
      </c>
      <c r="E2" s="83">
        <v>0.34</v>
      </c>
      <c r="F2" s="83">
        <v>0.46279999999999999</v>
      </c>
      <c r="G2" s="83">
        <v>0.11940000000000001</v>
      </c>
      <c r="H2" s="83">
        <v>5.5899999999999998E-2</v>
      </c>
      <c r="I2" s="84">
        <v>2.1899999999999999E-2</v>
      </c>
      <c r="J2" s="82">
        <v>7.7799999999999994E-2</v>
      </c>
      <c r="K2" s="85">
        <v>94</v>
      </c>
      <c r="L2" s="86">
        <v>124</v>
      </c>
      <c r="M2" s="86">
        <v>33</v>
      </c>
      <c r="N2" s="86">
        <v>15</v>
      </c>
      <c r="O2" s="86">
        <v>6</v>
      </c>
      <c r="P2" s="87">
        <v>272</v>
      </c>
      <c r="Q2" s="88" t="s">
        <v>197</v>
      </c>
    </row>
    <row r="3" spans="1:17" ht="35.1" customHeight="1" x14ac:dyDescent="0.25">
      <c r="A3" s="80" t="s">
        <v>195</v>
      </c>
      <c r="B3" s="81">
        <v>2</v>
      </c>
      <c r="C3" s="80" t="s">
        <v>198</v>
      </c>
      <c r="D3" s="82">
        <v>0.88429999999999997</v>
      </c>
      <c r="E3" s="83">
        <v>0.35449999999999998</v>
      </c>
      <c r="F3" s="83">
        <v>0.52969999999999995</v>
      </c>
      <c r="G3" s="83">
        <v>6.8599999999999994E-2</v>
      </c>
      <c r="H3" s="83">
        <v>4.7100000000000003E-2</v>
      </c>
      <c r="I3" s="84">
        <v>0</v>
      </c>
      <c r="J3" s="82">
        <v>4.7100000000000003E-2</v>
      </c>
      <c r="K3" s="85">
        <v>96</v>
      </c>
      <c r="L3" s="86">
        <v>143</v>
      </c>
      <c r="M3" s="86">
        <v>19</v>
      </c>
      <c r="N3" s="86">
        <v>13</v>
      </c>
      <c r="O3" s="86">
        <v>0</v>
      </c>
      <c r="P3" s="87">
        <v>271</v>
      </c>
      <c r="Q3" s="88" t="s">
        <v>197</v>
      </c>
    </row>
    <row r="4" spans="1:17" ht="35.1" customHeight="1" x14ac:dyDescent="0.25">
      <c r="A4" s="80" t="s">
        <v>195</v>
      </c>
      <c r="B4" s="81">
        <v>3</v>
      </c>
      <c r="C4" s="80" t="s">
        <v>199</v>
      </c>
      <c r="D4" s="82">
        <v>0.76849999999999996</v>
      </c>
      <c r="E4" s="83">
        <v>0.3382</v>
      </c>
      <c r="F4" s="83">
        <v>0.43030000000000002</v>
      </c>
      <c r="G4" s="83">
        <v>0.1143</v>
      </c>
      <c r="H4" s="83">
        <v>9.3899999999999997E-2</v>
      </c>
      <c r="I4" s="84">
        <v>2.3400000000000001E-2</v>
      </c>
      <c r="J4" s="82">
        <v>0.1172</v>
      </c>
      <c r="K4" s="85">
        <v>91</v>
      </c>
      <c r="L4" s="86">
        <v>112</v>
      </c>
      <c r="M4" s="86">
        <v>30</v>
      </c>
      <c r="N4" s="86">
        <v>25</v>
      </c>
      <c r="O4" s="86">
        <v>6</v>
      </c>
      <c r="P4" s="87">
        <v>264</v>
      </c>
      <c r="Q4" s="88" t="s">
        <v>197</v>
      </c>
    </row>
    <row r="5" spans="1:17" ht="35.1" customHeight="1" x14ac:dyDescent="0.25">
      <c r="A5" s="80" t="s">
        <v>195</v>
      </c>
      <c r="B5" s="81">
        <v>4</v>
      </c>
      <c r="C5" s="80" t="s">
        <v>200</v>
      </c>
      <c r="D5" s="82">
        <v>0.79049999999999998</v>
      </c>
      <c r="E5" s="83">
        <v>0.40970000000000001</v>
      </c>
      <c r="F5" s="83">
        <v>0.38080000000000003</v>
      </c>
      <c r="G5" s="83">
        <v>0.1245</v>
      </c>
      <c r="H5" s="83">
        <v>6.1800000000000001E-2</v>
      </c>
      <c r="I5" s="84">
        <v>2.3099999999999999E-2</v>
      </c>
      <c r="J5" s="82">
        <v>8.5000000000000006E-2</v>
      </c>
      <c r="K5" s="85">
        <v>112</v>
      </c>
      <c r="L5" s="86">
        <v>103</v>
      </c>
      <c r="M5" s="86">
        <v>34</v>
      </c>
      <c r="N5" s="86">
        <v>17</v>
      </c>
      <c r="O5" s="86">
        <v>6</v>
      </c>
      <c r="P5" s="87">
        <v>272</v>
      </c>
      <c r="Q5" s="88" t="s">
        <v>197</v>
      </c>
    </row>
    <row r="6" spans="1:17" ht="35.1" customHeight="1" x14ac:dyDescent="0.25">
      <c r="A6" s="80" t="s">
        <v>195</v>
      </c>
      <c r="B6" s="81">
        <v>5</v>
      </c>
      <c r="C6" s="89" t="s">
        <v>201</v>
      </c>
      <c r="D6" s="82">
        <v>0.88319999999999999</v>
      </c>
      <c r="E6" s="83">
        <v>0.46129999999999999</v>
      </c>
      <c r="F6" s="83">
        <v>0.4219</v>
      </c>
      <c r="G6" s="83">
        <v>7.5999999999999998E-2</v>
      </c>
      <c r="H6" s="83">
        <v>3.3300000000000003E-2</v>
      </c>
      <c r="I6" s="84">
        <v>7.4000000000000003E-3</v>
      </c>
      <c r="J6" s="82">
        <v>4.07E-2</v>
      </c>
      <c r="K6" s="85">
        <v>123</v>
      </c>
      <c r="L6" s="86">
        <v>113</v>
      </c>
      <c r="M6" s="86">
        <v>20</v>
      </c>
      <c r="N6" s="86">
        <v>9</v>
      </c>
      <c r="O6" s="86">
        <v>2</v>
      </c>
      <c r="P6" s="87">
        <v>267</v>
      </c>
      <c r="Q6" s="88" t="s">
        <v>197</v>
      </c>
    </row>
    <row r="7" spans="1:17" ht="35.1" customHeight="1" x14ac:dyDescent="0.25">
      <c r="A7" s="80" t="s">
        <v>195</v>
      </c>
      <c r="B7" s="81">
        <v>6</v>
      </c>
      <c r="C7" s="80" t="s">
        <v>202</v>
      </c>
      <c r="D7" s="82">
        <v>0.88749999999999996</v>
      </c>
      <c r="E7" s="83">
        <v>0.38030000000000003</v>
      </c>
      <c r="F7" s="83">
        <v>0.50719999999999998</v>
      </c>
      <c r="G7" s="83">
        <v>7.0900000000000005E-2</v>
      </c>
      <c r="H7" s="83">
        <v>3.7999999999999999E-2</v>
      </c>
      <c r="I7" s="84">
        <v>3.5999999999999999E-3</v>
      </c>
      <c r="J7" s="82">
        <v>4.1599999999999998E-2</v>
      </c>
      <c r="K7" s="85">
        <v>102</v>
      </c>
      <c r="L7" s="86">
        <v>137</v>
      </c>
      <c r="M7" s="86">
        <v>19</v>
      </c>
      <c r="N7" s="86">
        <v>10</v>
      </c>
      <c r="O7" s="86">
        <v>1</v>
      </c>
      <c r="P7" s="87">
        <v>269</v>
      </c>
      <c r="Q7" s="88" t="s">
        <v>197</v>
      </c>
    </row>
    <row r="8" spans="1:17" ht="35.1" customHeight="1" x14ac:dyDescent="0.25">
      <c r="A8" s="80" t="s">
        <v>195</v>
      </c>
      <c r="B8" s="81">
        <v>7</v>
      </c>
      <c r="C8" s="80" t="s">
        <v>203</v>
      </c>
      <c r="D8" s="82">
        <v>0.98270000000000002</v>
      </c>
      <c r="E8" s="83">
        <v>0.70420000000000005</v>
      </c>
      <c r="F8" s="83">
        <v>0.27850000000000003</v>
      </c>
      <c r="G8" s="83">
        <v>1.35E-2</v>
      </c>
      <c r="H8" s="83">
        <v>0</v>
      </c>
      <c r="I8" s="84">
        <v>3.8E-3</v>
      </c>
      <c r="J8" s="82">
        <v>3.8E-3</v>
      </c>
      <c r="K8" s="85">
        <v>192</v>
      </c>
      <c r="L8" s="86">
        <v>75</v>
      </c>
      <c r="M8" s="86">
        <v>4</v>
      </c>
      <c r="N8" s="86">
        <v>0</v>
      </c>
      <c r="O8" s="86">
        <v>1</v>
      </c>
      <c r="P8" s="87">
        <v>272</v>
      </c>
      <c r="Q8" s="88" t="s">
        <v>197</v>
      </c>
    </row>
    <row r="9" spans="1:17" ht="35.1" customHeight="1" x14ac:dyDescent="0.25">
      <c r="A9" s="80" t="s">
        <v>195</v>
      </c>
      <c r="B9" s="81">
        <v>8</v>
      </c>
      <c r="C9" s="80" t="s">
        <v>204</v>
      </c>
      <c r="D9" s="82">
        <v>0.90310000000000001</v>
      </c>
      <c r="E9" s="83">
        <v>0.54579999999999995</v>
      </c>
      <c r="F9" s="83">
        <v>0.35730000000000001</v>
      </c>
      <c r="G9" s="83">
        <v>8.9399999999999993E-2</v>
      </c>
      <c r="H9" s="83">
        <v>3.7000000000000002E-3</v>
      </c>
      <c r="I9" s="84">
        <v>3.8E-3</v>
      </c>
      <c r="J9" s="82">
        <v>7.4999999999999997E-3</v>
      </c>
      <c r="K9" s="85">
        <v>149</v>
      </c>
      <c r="L9" s="86">
        <v>96</v>
      </c>
      <c r="M9" s="86">
        <v>24</v>
      </c>
      <c r="N9" s="86">
        <v>1</v>
      </c>
      <c r="O9" s="86">
        <v>1</v>
      </c>
      <c r="P9" s="87">
        <v>271</v>
      </c>
      <c r="Q9" s="88" t="s">
        <v>197</v>
      </c>
    </row>
    <row r="10" spans="1:17" ht="53.1" customHeight="1" x14ac:dyDescent="0.25">
      <c r="A10" s="80" t="s">
        <v>195</v>
      </c>
      <c r="B10" s="81">
        <v>9</v>
      </c>
      <c r="C10" s="80" t="s">
        <v>205</v>
      </c>
      <c r="D10" s="82">
        <v>0.65310000000000001</v>
      </c>
      <c r="E10" s="83">
        <v>0.16309999999999999</v>
      </c>
      <c r="F10" s="83">
        <v>0.49</v>
      </c>
      <c r="G10" s="83">
        <v>0.16200000000000001</v>
      </c>
      <c r="H10" s="83">
        <v>0.14030000000000001</v>
      </c>
      <c r="I10" s="84">
        <v>4.4499999999999998E-2</v>
      </c>
      <c r="J10" s="82">
        <v>0.18479999999999999</v>
      </c>
      <c r="K10" s="85">
        <v>44</v>
      </c>
      <c r="L10" s="86">
        <v>131</v>
      </c>
      <c r="M10" s="86">
        <v>44</v>
      </c>
      <c r="N10" s="86">
        <v>38</v>
      </c>
      <c r="O10" s="86">
        <v>12</v>
      </c>
      <c r="P10" s="87">
        <v>269</v>
      </c>
      <c r="Q10" s="88">
        <v>1</v>
      </c>
    </row>
    <row r="11" spans="1:17" ht="35.1" customHeight="1" x14ac:dyDescent="0.25">
      <c r="A11" s="80" t="s">
        <v>195</v>
      </c>
      <c r="B11" s="81">
        <v>10</v>
      </c>
      <c r="C11" s="89" t="s">
        <v>206</v>
      </c>
      <c r="D11" s="82">
        <v>0.68100000000000005</v>
      </c>
      <c r="E11" s="83">
        <v>0.2</v>
      </c>
      <c r="F11" s="83">
        <v>0.48099999999999998</v>
      </c>
      <c r="G11" s="83">
        <v>0.13750000000000001</v>
      </c>
      <c r="H11" s="83">
        <v>0.1158</v>
      </c>
      <c r="I11" s="84">
        <v>6.5600000000000006E-2</v>
      </c>
      <c r="J11" s="82">
        <v>0.18140000000000001</v>
      </c>
      <c r="K11" s="85">
        <v>54</v>
      </c>
      <c r="L11" s="86">
        <v>130</v>
      </c>
      <c r="M11" s="86">
        <v>37</v>
      </c>
      <c r="N11" s="86">
        <v>32</v>
      </c>
      <c r="O11" s="86">
        <v>18</v>
      </c>
      <c r="P11" s="87">
        <v>271</v>
      </c>
      <c r="Q11" s="88">
        <v>0</v>
      </c>
    </row>
    <row r="12" spans="1:17" ht="35.1" customHeight="1" x14ac:dyDescent="0.25">
      <c r="A12" s="80" t="s">
        <v>195</v>
      </c>
      <c r="B12" s="81">
        <v>11</v>
      </c>
      <c r="C12" s="80" t="s">
        <v>207</v>
      </c>
      <c r="D12" s="82">
        <v>0.72370000000000001</v>
      </c>
      <c r="E12" s="83">
        <v>0.23530000000000001</v>
      </c>
      <c r="F12" s="83">
        <v>0.4884</v>
      </c>
      <c r="G12" s="83">
        <v>0.1283</v>
      </c>
      <c r="H12" s="83">
        <v>9.5200000000000007E-2</v>
      </c>
      <c r="I12" s="84">
        <v>5.28E-2</v>
      </c>
      <c r="J12" s="82">
        <v>0.14799999999999999</v>
      </c>
      <c r="K12" s="85">
        <v>63</v>
      </c>
      <c r="L12" s="86">
        <v>127</v>
      </c>
      <c r="M12" s="86">
        <v>34</v>
      </c>
      <c r="N12" s="86">
        <v>25</v>
      </c>
      <c r="O12" s="86">
        <v>14</v>
      </c>
      <c r="P12" s="87">
        <v>263</v>
      </c>
      <c r="Q12" s="88">
        <v>0</v>
      </c>
    </row>
    <row r="13" spans="1:17" ht="35.1" customHeight="1" x14ac:dyDescent="0.25">
      <c r="A13" s="80" t="s">
        <v>195</v>
      </c>
      <c r="B13" s="81">
        <v>12</v>
      </c>
      <c r="C13" s="80" t="s">
        <v>208</v>
      </c>
      <c r="D13" s="82">
        <v>0.92479999999999996</v>
      </c>
      <c r="E13" s="83">
        <v>0.4466</v>
      </c>
      <c r="F13" s="83">
        <v>0.47820000000000001</v>
      </c>
      <c r="G13" s="83">
        <v>6.3600000000000004E-2</v>
      </c>
      <c r="H13" s="83">
        <v>8.0999999999999996E-3</v>
      </c>
      <c r="I13" s="84">
        <v>3.5000000000000001E-3</v>
      </c>
      <c r="J13" s="82">
        <v>1.1599999999999999E-2</v>
      </c>
      <c r="K13" s="85">
        <v>121</v>
      </c>
      <c r="L13" s="86">
        <v>127</v>
      </c>
      <c r="M13" s="86">
        <v>17</v>
      </c>
      <c r="N13" s="86">
        <v>2</v>
      </c>
      <c r="O13" s="86">
        <v>1</v>
      </c>
      <c r="P13" s="87">
        <v>268</v>
      </c>
      <c r="Q13" s="88">
        <v>2</v>
      </c>
    </row>
    <row r="14" spans="1:17" ht="35.1" customHeight="1" x14ac:dyDescent="0.25">
      <c r="A14" s="80" t="s">
        <v>195</v>
      </c>
      <c r="B14" s="81">
        <v>13</v>
      </c>
      <c r="C14" s="89" t="s">
        <v>209</v>
      </c>
      <c r="D14" s="82">
        <v>0.8992</v>
      </c>
      <c r="E14" s="83">
        <v>0.5121</v>
      </c>
      <c r="F14" s="83">
        <v>0.3871</v>
      </c>
      <c r="G14" s="83">
        <v>7.85E-2</v>
      </c>
      <c r="H14" s="83">
        <v>1.47E-2</v>
      </c>
      <c r="I14" s="84">
        <v>7.6E-3</v>
      </c>
      <c r="J14" s="82">
        <v>2.23E-2</v>
      </c>
      <c r="K14" s="85">
        <v>136</v>
      </c>
      <c r="L14" s="86">
        <v>103</v>
      </c>
      <c r="M14" s="86">
        <v>21</v>
      </c>
      <c r="N14" s="86">
        <v>4</v>
      </c>
      <c r="O14" s="86">
        <v>2</v>
      </c>
      <c r="P14" s="87">
        <v>266</v>
      </c>
      <c r="Q14" s="88">
        <v>0</v>
      </c>
    </row>
    <row r="15" spans="1:17" ht="71.099999999999994" customHeight="1" x14ac:dyDescent="0.25">
      <c r="A15" s="80" t="s">
        <v>195</v>
      </c>
      <c r="B15" s="81">
        <v>14</v>
      </c>
      <c r="C15" s="80" t="s">
        <v>210</v>
      </c>
      <c r="D15" s="82">
        <v>0.87360000000000004</v>
      </c>
      <c r="E15" s="83">
        <v>0.38500000000000001</v>
      </c>
      <c r="F15" s="83">
        <v>0.48859999999999998</v>
      </c>
      <c r="G15" s="83">
        <v>8.7900000000000006E-2</v>
      </c>
      <c r="H15" s="83">
        <v>2.7E-2</v>
      </c>
      <c r="I15" s="84">
        <v>1.15E-2</v>
      </c>
      <c r="J15" s="82">
        <v>3.85E-2</v>
      </c>
      <c r="K15" s="85">
        <v>106</v>
      </c>
      <c r="L15" s="86">
        <v>132</v>
      </c>
      <c r="M15" s="86">
        <v>23</v>
      </c>
      <c r="N15" s="86">
        <v>7</v>
      </c>
      <c r="O15" s="86">
        <v>3</v>
      </c>
      <c r="P15" s="87">
        <v>271</v>
      </c>
      <c r="Q15" s="88">
        <v>1</v>
      </c>
    </row>
    <row r="16" spans="1:17" ht="35.1" customHeight="1" x14ac:dyDescent="0.25">
      <c r="A16" s="80" t="s">
        <v>195</v>
      </c>
      <c r="B16" s="81">
        <v>15</v>
      </c>
      <c r="C16" s="80" t="s">
        <v>211</v>
      </c>
      <c r="D16" s="82">
        <v>0.75519999999999998</v>
      </c>
      <c r="E16" s="83">
        <v>0.30930000000000002</v>
      </c>
      <c r="F16" s="83">
        <v>0.44590000000000002</v>
      </c>
      <c r="G16" s="83">
        <v>0.15640000000000001</v>
      </c>
      <c r="H16" s="83">
        <v>6.1699999999999998E-2</v>
      </c>
      <c r="I16" s="84">
        <v>2.6700000000000002E-2</v>
      </c>
      <c r="J16" s="82">
        <v>8.8400000000000006E-2</v>
      </c>
      <c r="K16" s="85">
        <v>81</v>
      </c>
      <c r="L16" s="86">
        <v>115</v>
      </c>
      <c r="M16" s="86">
        <v>40</v>
      </c>
      <c r="N16" s="86">
        <v>16</v>
      </c>
      <c r="O16" s="86">
        <v>7</v>
      </c>
      <c r="P16" s="87">
        <v>259</v>
      </c>
      <c r="Q16" s="88">
        <v>13</v>
      </c>
    </row>
    <row r="17" spans="1:17" ht="35.1" customHeight="1" x14ac:dyDescent="0.25">
      <c r="A17" s="80" t="s">
        <v>195</v>
      </c>
      <c r="B17" s="81">
        <v>16</v>
      </c>
      <c r="C17" s="80" t="s">
        <v>212</v>
      </c>
      <c r="D17" s="82">
        <v>0.87570000000000003</v>
      </c>
      <c r="E17" s="83">
        <v>0.3795</v>
      </c>
      <c r="F17" s="83">
        <v>0.49619999999999997</v>
      </c>
      <c r="G17" s="83">
        <v>0.10150000000000001</v>
      </c>
      <c r="H17" s="83">
        <v>1.15E-2</v>
      </c>
      <c r="I17" s="84">
        <v>1.12E-2</v>
      </c>
      <c r="J17" s="82">
        <v>2.2800000000000001E-2</v>
      </c>
      <c r="K17" s="85">
        <v>103</v>
      </c>
      <c r="L17" s="86">
        <v>132</v>
      </c>
      <c r="M17" s="86">
        <v>28</v>
      </c>
      <c r="N17" s="86">
        <v>3</v>
      </c>
      <c r="O17" s="86">
        <v>3</v>
      </c>
      <c r="P17" s="87">
        <v>269</v>
      </c>
      <c r="Q17" s="88">
        <v>2</v>
      </c>
    </row>
    <row r="18" spans="1:17" ht="53.1" customHeight="1" x14ac:dyDescent="0.25">
      <c r="A18" s="80" t="s">
        <v>195</v>
      </c>
      <c r="B18" s="81">
        <v>17</v>
      </c>
      <c r="C18" s="80" t="s">
        <v>213</v>
      </c>
      <c r="D18" s="82">
        <v>0.71609999999999996</v>
      </c>
      <c r="E18" s="83">
        <v>0.34260000000000002</v>
      </c>
      <c r="F18" s="83">
        <v>0.3735</v>
      </c>
      <c r="G18" s="83">
        <v>0.1739</v>
      </c>
      <c r="H18" s="83">
        <v>5.0099999999999999E-2</v>
      </c>
      <c r="I18" s="84">
        <v>5.9900000000000002E-2</v>
      </c>
      <c r="J18" s="82">
        <v>0.11</v>
      </c>
      <c r="K18" s="85">
        <v>84</v>
      </c>
      <c r="L18" s="86">
        <v>89</v>
      </c>
      <c r="M18" s="86">
        <v>41</v>
      </c>
      <c r="N18" s="86">
        <v>12</v>
      </c>
      <c r="O18" s="86">
        <v>14</v>
      </c>
      <c r="P18" s="87">
        <v>240</v>
      </c>
      <c r="Q18" s="88">
        <v>29</v>
      </c>
    </row>
    <row r="19" spans="1:17" ht="35.1" customHeight="1" x14ac:dyDescent="0.25">
      <c r="A19" s="80" t="s">
        <v>195</v>
      </c>
      <c r="B19" s="81">
        <v>18</v>
      </c>
      <c r="C19" s="89" t="s">
        <v>214</v>
      </c>
      <c r="D19" s="82">
        <v>0.61960000000000004</v>
      </c>
      <c r="E19" s="83">
        <v>0.21729999999999999</v>
      </c>
      <c r="F19" s="83">
        <v>0.40229999999999999</v>
      </c>
      <c r="G19" s="83">
        <v>0.24079999999999999</v>
      </c>
      <c r="H19" s="83">
        <v>8.2900000000000001E-2</v>
      </c>
      <c r="I19" s="84">
        <v>5.6599999999999998E-2</v>
      </c>
      <c r="J19" s="82">
        <v>0.13950000000000001</v>
      </c>
      <c r="K19" s="85">
        <v>59</v>
      </c>
      <c r="L19" s="86">
        <v>107</v>
      </c>
      <c r="M19" s="86">
        <v>66</v>
      </c>
      <c r="N19" s="86">
        <v>22</v>
      </c>
      <c r="O19" s="86">
        <v>15</v>
      </c>
      <c r="P19" s="87">
        <v>269</v>
      </c>
      <c r="Q19" s="88">
        <v>3</v>
      </c>
    </row>
    <row r="20" spans="1:17" ht="89.1" customHeight="1" x14ac:dyDescent="0.25">
      <c r="A20" s="80" t="s">
        <v>195</v>
      </c>
      <c r="B20" s="81">
        <v>19</v>
      </c>
      <c r="C20" s="80" t="s">
        <v>215</v>
      </c>
      <c r="D20" s="82">
        <v>0.71719999999999995</v>
      </c>
      <c r="E20" s="83">
        <v>0.28410000000000002</v>
      </c>
      <c r="F20" s="83">
        <v>0.43309999999999998</v>
      </c>
      <c r="G20" s="83">
        <v>0.1132</v>
      </c>
      <c r="H20" s="83">
        <v>0.13059999999999999</v>
      </c>
      <c r="I20" s="84">
        <v>3.9E-2</v>
      </c>
      <c r="J20" s="82">
        <v>0.16950000000000001</v>
      </c>
      <c r="K20" s="85">
        <v>73</v>
      </c>
      <c r="L20" s="86">
        <v>109</v>
      </c>
      <c r="M20" s="86">
        <v>29</v>
      </c>
      <c r="N20" s="86">
        <v>33</v>
      </c>
      <c r="O20" s="86">
        <v>10</v>
      </c>
      <c r="P20" s="87">
        <v>254</v>
      </c>
      <c r="Q20" s="88">
        <v>17</v>
      </c>
    </row>
    <row r="21" spans="1:17" ht="35.1" customHeight="1" x14ac:dyDescent="0.25">
      <c r="A21" s="80" t="s">
        <v>195</v>
      </c>
      <c r="B21" s="81">
        <v>20</v>
      </c>
      <c r="C21" s="80" t="s">
        <v>216</v>
      </c>
      <c r="D21" s="82">
        <v>0.90780000000000005</v>
      </c>
      <c r="E21" s="83">
        <v>0.44940000000000002</v>
      </c>
      <c r="F21" s="83">
        <v>0.45839999999999997</v>
      </c>
      <c r="G21" s="83">
        <v>5.5899999999999998E-2</v>
      </c>
      <c r="H21" s="83">
        <v>2.1499999999999998E-2</v>
      </c>
      <c r="I21" s="84">
        <v>1.4800000000000001E-2</v>
      </c>
      <c r="J21" s="82">
        <v>3.6299999999999999E-2</v>
      </c>
      <c r="K21" s="85">
        <v>121</v>
      </c>
      <c r="L21" s="86">
        <v>125</v>
      </c>
      <c r="M21" s="86">
        <v>15</v>
      </c>
      <c r="N21" s="86">
        <v>6</v>
      </c>
      <c r="O21" s="86">
        <v>4</v>
      </c>
      <c r="P21" s="87">
        <v>271</v>
      </c>
      <c r="Q21" s="88" t="s">
        <v>197</v>
      </c>
    </row>
    <row r="22" spans="1:17" ht="35.1" customHeight="1" x14ac:dyDescent="0.25">
      <c r="A22" s="80" t="s">
        <v>195</v>
      </c>
      <c r="B22" s="81">
        <v>21</v>
      </c>
      <c r="C22" s="80" t="s">
        <v>217</v>
      </c>
      <c r="D22" s="82">
        <v>0.74009999999999998</v>
      </c>
      <c r="E22" s="83">
        <v>0.22969999999999999</v>
      </c>
      <c r="F22" s="83">
        <v>0.51039999999999996</v>
      </c>
      <c r="G22" s="83">
        <v>0.15160000000000001</v>
      </c>
      <c r="H22" s="83">
        <v>8.6499999999999994E-2</v>
      </c>
      <c r="I22" s="84">
        <v>2.1700000000000001E-2</v>
      </c>
      <c r="J22" s="82">
        <v>0.1082</v>
      </c>
      <c r="K22" s="85">
        <v>61</v>
      </c>
      <c r="L22" s="86">
        <v>134</v>
      </c>
      <c r="M22" s="86">
        <v>39</v>
      </c>
      <c r="N22" s="86">
        <v>23</v>
      </c>
      <c r="O22" s="86">
        <v>6</v>
      </c>
      <c r="P22" s="87">
        <v>263</v>
      </c>
      <c r="Q22" s="88">
        <v>8</v>
      </c>
    </row>
    <row r="23" spans="1:17" ht="35.1" customHeight="1" x14ac:dyDescent="0.25">
      <c r="A23" s="80" t="s">
        <v>195</v>
      </c>
      <c r="B23" s="81">
        <v>22</v>
      </c>
      <c r="C23" s="80" t="s">
        <v>218</v>
      </c>
      <c r="D23" s="82">
        <v>0.52859999999999996</v>
      </c>
      <c r="E23" s="83">
        <v>0.2177</v>
      </c>
      <c r="F23" s="83">
        <v>0.31080000000000002</v>
      </c>
      <c r="G23" s="83">
        <v>0.28749999999999998</v>
      </c>
      <c r="H23" s="83">
        <v>0.11509999999999999</v>
      </c>
      <c r="I23" s="84">
        <v>6.8900000000000003E-2</v>
      </c>
      <c r="J23" s="82">
        <v>0.18390000000000001</v>
      </c>
      <c r="K23" s="85">
        <v>57</v>
      </c>
      <c r="L23" s="86">
        <v>78</v>
      </c>
      <c r="M23" s="86">
        <v>70</v>
      </c>
      <c r="N23" s="86">
        <v>29</v>
      </c>
      <c r="O23" s="86">
        <v>17</v>
      </c>
      <c r="P23" s="87">
        <v>251</v>
      </c>
      <c r="Q23" s="88">
        <v>20</v>
      </c>
    </row>
    <row r="24" spans="1:17" ht="53.1" customHeight="1" x14ac:dyDescent="0.25">
      <c r="A24" s="80" t="s">
        <v>195</v>
      </c>
      <c r="B24" s="81">
        <v>23</v>
      </c>
      <c r="C24" s="80" t="s">
        <v>219</v>
      </c>
      <c r="D24" s="82">
        <v>0.4511</v>
      </c>
      <c r="E24" s="83">
        <v>0.12529999999999999</v>
      </c>
      <c r="F24" s="83">
        <v>0.32579999999999998</v>
      </c>
      <c r="G24" s="83">
        <v>0.33700000000000002</v>
      </c>
      <c r="H24" s="83">
        <v>0.13500000000000001</v>
      </c>
      <c r="I24" s="84">
        <v>7.6899999999999996E-2</v>
      </c>
      <c r="J24" s="82">
        <v>0.21190000000000001</v>
      </c>
      <c r="K24" s="85">
        <v>28</v>
      </c>
      <c r="L24" s="86">
        <v>71</v>
      </c>
      <c r="M24" s="86">
        <v>73</v>
      </c>
      <c r="N24" s="86">
        <v>30</v>
      </c>
      <c r="O24" s="86">
        <v>17</v>
      </c>
      <c r="P24" s="87">
        <v>219</v>
      </c>
      <c r="Q24" s="88">
        <v>51</v>
      </c>
    </row>
    <row r="25" spans="1:17" ht="53.1" customHeight="1" x14ac:dyDescent="0.25">
      <c r="A25" s="80" t="s">
        <v>195</v>
      </c>
      <c r="B25" s="81">
        <v>24</v>
      </c>
      <c r="C25" s="80" t="s">
        <v>220</v>
      </c>
      <c r="D25" s="82">
        <v>0.49009999999999998</v>
      </c>
      <c r="E25" s="83">
        <v>0.14610000000000001</v>
      </c>
      <c r="F25" s="83">
        <v>0.34399999999999997</v>
      </c>
      <c r="G25" s="83">
        <v>0.28470000000000001</v>
      </c>
      <c r="H25" s="83">
        <v>0.15049999999999999</v>
      </c>
      <c r="I25" s="84">
        <v>7.4700000000000003E-2</v>
      </c>
      <c r="J25" s="82">
        <v>0.22520000000000001</v>
      </c>
      <c r="K25" s="85">
        <v>36</v>
      </c>
      <c r="L25" s="86">
        <v>83</v>
      </c>
      <c r="M25" s="86">
        <v>68</v>
      </c>
      <c r="N25" s="86">
        <v>35</v>
      </c>
      <c r="O25" s="86">
        <v>18</v>
      </c>
      <c r="P25" s="87">
        <v>240</v>
      </c>
      <c r="Q25" s="88">
        <v>31</v>
      </c>
    </row>
    <row r="26" spans="1:17" ht="35.1" customHeight="1" x14ac:dyDescent="0.25">
      <c r="A26" s="80" t="s">
        <v>195</v>
      </c>
      <c r="B26" s="81">
        <v>25</v>
      </c>
      <c r="C26" s="80" t="s">
        <v>221</v>
      </c>
      <c r="D26" s="82">
        <v>0.53710000000000002</v>
      </c>
      <c r="E26" s="83">
        <v>0.1978</v>
      </c>
      <c r="F26" s="83">
        <v>0.33929999999999999</v>
      </c>
      <c r="G26" s="83">
        <v>0.2742</v>
      </c>
      <c r="H26" s="83">
        <v>0.12509999999999999</v>
      </c>
      <c r="I26" s="84">
        <v>6.3700000000000007E-2</v>
      </c>
      <c r="J26" s="82">
        <v>0.18870000000000001</v>
      </c>
      <c r="K26" s="85">
        <v>49</v>
      </c>
      <c r="L26" s="86">
        <v>83</v>
      </c>
      <c r="M26" s="86">
        <v>65</v>
      </c>
      <c r="N26" s="86">
        <v>30</v>
      </c>
      <c r="O26" s="86">
        <v>15</v>
      </c>
      <c r="P26" s="87">
        <v>242</v>
      </c>
      <c r="Q26" s="88">
        <v>29</v>
      </c>
    </row>
    <row r="27" spans="1:17" ht="35.1" customHeight="1" x14ac:dyDescent="0.25">
      <c r="A27" s="80" t="s">
        <v>195</v>
      </c>
      <c r="B27" s="81">
        <v>26</v>
      </c>
      <c r="C27" s="80" t="s">
        <v>222</v>
      </c>
      <c r="D27" s="82">
        <v>0.81310000000000004</v>
      </c>
      <c r="E27" s="83">
        <v>0.3891</v>
      </c>
      <c r="F27" s="83">
        <v>0.42409999999999998</v>
      </c>
      <c r="G27" s="83">
        <v>0.1157</v>
      </c>
      <c r="H27" s="83">
        <v>5.6599999999999998E-2</v>
      </c>
      <c r="I27" s="84">
        <v>1.46E-2</v>
      </c>
      <c r="J27" s="82">
        <v>7.1199999999999999E-2</v>
      </c>
      <c r="K27" s="85">
        <v>106</v>
      </c>
      <c r="L27" s="86">
        <v>113</v>
      </c>
      <c r="M27" s="86">
        <v>31</v>
      </c>
      <c r="N27" s="86">
        <v>15</v>
      </c>
      <c r="O27" s="86">
        <v>4</v>
      </c>
      <c r="P27" s="87">
        <v>269</v>
      </c>
      <c r="Q27" s="88">
        <v>2</v>
      </c>
    </row>
    <row r="28" spans="1:17" ht="35.1" customHeight="1" x14ac:dyDescent="0.25">
      <c r="A28" s="80" t="s">
        <v>195</v>
      </c>
      <c r="B28" s="81">
        <v>27</v>
      </c>
      <c r="C28" s="80" t="s">
        <v>223</v>
      </c>
      <c r="D28" s="82">
        <v>0.69120000000000004</v>
      </c>
      <c r="E28" s="83">
        <v>0.27060000000000001</v>
      </c>
      <c r="F28" s="83">
        <v>0.42070000000000002</v>
      </c>
      <c r="G28" s="83">
        <v>0.22919999999999999</v>
      </c>
      <c r="H28" s="83">
        <v>5.9799999999999999E-2</v>
      </c>
      <c r="I28" s="84">
        <v>1.9699999999999999E-2</v>
      </c>
      <c r="J28" s="82">
        <v>7.9500000000000001E-2</v>
      </c>
      <c r="K28" s="85">
        <v>72</v>
      </c>
      <c r="L28" s="86">
        <v>108</v>
      </c>
      <c r="M28" s="86">
        <v>60</v>
      </c>
      <c r="N28" s="86">
        <v>16</v>
      </c>
      <c r="O28" s="86">
        <v>5</v>
      </c>
      <c r="P28" s="87">
        <v>261</v>
      </c>
      <c r="Q28" s="88">
        <v>11</v>
      </c>
    </row>
    <row r="29" spans="1:17" ht="35.1" customHeight="1" x14ac:dyDescent="0.25">
      <c r="A29" s="80" t="s">
        <v>224</v>
      </c>
      <c r="B29" s="81">
        <v>28</v>
      </c>
      <c r="C29" s="80" t="s">
        <v>225</v>
      </c>
      <c r="D29" s="82">
        <v>0.94489999999999996</v>
      </c>
      <c r="E29" s="83">
        <v>0.67120000000000002</v>
      </c>
      <c r="F29" s="83">
        <v>0.2737</v>
      </c>
      <c r="G29" s="83">
        <v>4.82E-2</v>
      </c>
      <c r="H29" s="83">
        <v>6.8999999999999999E-3</v>
      </c>
      <c r="I29" s="84">
        <v>0</v>
      </c>
      <c r="J29" s="82">
        <v>6.8999999999999999E-3</v>
      </c>
      <c r="K29" s="85">
        <v>182</v>
      </c>
      <c r="L29" s="86">
        <v>75</v>
      </c>
      <c r="M29" s="86">
        <v>13</v>
      </c>
      <c r="N29" s="86">
        <v>2</v>
      </c>
      <c r="O29" s="86">
        <v>0</v>
      </c>
      <c r="P29" s="87">
        <v>272</v>
      </c>
      <c r="Q29" s="88" t="s">
        <v>197</v>
      </c>
    </row>
    <row r="30" spans="1:17" ht="53.1" customHeight="1" x14ac:dyDescent="0.25">
      <c r="A30" s="80" t="s">
        <v>195</v>
      </c>
      <c r="B30" s="81">
        <v>29</v>
      </c>
      <c r="C30" s="80" t="s">
        <v>226</v>
      </c>
      <c r="D30" s="82">
        <v>0.86560000000000004</v>
      </c>
      <c r="E30" s="83">
        <v>0.316</v>
      </c>
      <c r="F30" s="83">
        <v>0.54949999999999999</v>
      </c>
      <c r="G30" s="83">
        <v>0.1043</v>
      </c>
      <c r="H30" s="83">
        <v>2.6499999999999999E-2</v>
      </c>
      <c r="I30" s="84">
        <v>3.7000000000000002E-3</v>
      </c>
      <c r="J30" s="82">
        <v>3.0200000000000001E-2</v>
      </c>
      <c r="K30" s="85">
        <v>86</v>
      </c>
      <c r="L30" s="86">
        <v>147</v>
      </c>
      <c r="M30" s="86">
        <v>28</v>
      </c>
      <c r="N30" s="86">
        <v>7</v>
      </c>
      <c r="O30" s="86">
        <v>1</v>
      </c>
      <c r="P30" s="87">
        <v>269</v>
      </c>
      <c r="Q30" s="88">
        <v>2</v>
      </c>
    </row>
    <row r="31" spans="1:17" ht="53.1" customHeight="1" x14ac:dyDescent="0.25">
      <c r="A31" s="80" t="s">
        <v>195</v>
      </c>
      <c r="B31" s="81">
        <v>30</v>
      </c>
      <c r="C31" s="80" t="s">
        <v>227</v>
      </c>
      <c r="D31" s="82">
        <v>0.61129999999999995</v>
      </c>
      <c r="E31" s="83">
        <v>0.15509999999999999</v>
      </c>
      <c r="F31" s="83">
        <v>0.45619999999999999</v>
      </c>
      <c r="G31" s="83">
        <v>0.21560000000000001</v>
      </c>
      <c r="H31" s="83">
        <v>0.1358</v>
      </c>
      <c r="I31" s="84">
        <v>3.73E-2</v>
      </c>
      <c r="J31" s="82">
        <v>0.1731</v>
      </c>
      <c r="K31" s="85">
        <v>43</v>
      </c>
      <c r="L31" s="86">
        <v>121</v>
      </c>
      <c r="M31" s="86">
        <v>57</v>
      </c>
      <c r="N31" s="86">
        <v>36</v>
      </c>
      <c r="O31" s="86">
        <v>10</v>
      </c>
      <c r="P31" s="87">
        <v>267</v>
      </c>
      <c r="Q31" s="88">
        <v>5</v>
      </c>
    </row>
    <row r="32" spans="1:17" ht="35.1" customHeight="1" x14ac:dyDescent="0.25">
      <c r="A32" s="80" t="s">
        <v>195</v>
      </c>
      <c r="B32" s="81">
        <v>31</v>
      </c>
      <c r="C32" s="80" t="s">
        <v>228</v>
      </c>
      <c r="D32" s="82">
        <v>0.68579999999999997</v>
      </c>
      <c r="E32" s="83">
        <v>0.22520000000000001</v>
      </c>
      <c r="F32" s="83">
        <v>0.46060000000000001</v>
      </c>
      <c r="G32" s="83">
        <v>0.19620000000000001</v>
      </c>
      <c r="H32" s="83">
        <v>9.0999999999999998E-2</v>
      </c>
      <c r="I32" s="84">
        <v>2.7E-2</v>
      </c>
      <c r="J32" s="82">
        <v>0.11799999999999999</v>
      </c>
      <c r="K32" s="85">
        <v>61</v>
      </c>
      <c r="L32" s="86">
        <v>121</v>
      </c>
      <c r="M32" s="86">
        <v>51</v>
      </c>
      <c r="N32" s="86">
        <v>23</v>
      </c>
      <c r="O32" s="86">
        <v>7</v>
      </c>
      <c r="P32" s="87">
        <v>263</v>
      </c>
      <c r="Q32" s="88">
        <v>8</v>
      </c>
    </row>
    <row r="33" spans="1:17" ht="35.1" customHeight="1" x14ac:dyDescent="0.25">
      <c r="A33" s="80" t="s">
        <v>195</v>
      </c>
      <c r="B33" s="81">
        <v>32</v>
      </c>
      <c r="C33" s="80" t="s">
        <v>229</v>
      </c>
      <c r="D33" s="82">
        <v>0.56040000000000001</v>
      </c>
      <c r="E33" s="83">
        <v>0.17499999999999999</v>
      </c>
      <c r="F33" s="83">
        <v>0.38540000000000002</v>
      </c>
      <c r="G33" s="83">
        <v>0.27800000000000002</v>
      </c>
      <c r="H33" s="83">
        <v>0.12</v>
      </c>
      <c r="I33" s="84">
        <v>4.1700000000000001E-2</v>
      </c>
      <c r="J33" s="82">
        <v>0.16170000000000001</v>
      </c>
      <c r="K33" s="85">
        <v>47</v>
      </c>
      <c r="L33" s="86">
        <v>101</v>
      </c>
      <c r="M33" s="86">
        <v>71</v>
      </c>
      <c r="N33" s="86">
        <v>31</v>
      </c>
      <c r="O33" s="86">
        <v>11</v>
      </c>
      <c r="P33" s="87">
        <v>261</v>
      </c>
      <c r="Q33" s="88">
        <v>11</v>
      </c>
    </row>
    <row r="34" spans="1:17" ht="35.1" customHeight="1" x14ac:dyDescent="0.25">
      <c r="A34" s="80" t="s">
        <v>195</v>
      </c>
      <c r="B34" s="81">
        <v>33</v>
      </c>
      <c r="C34" s="80" t="s">
        <v>230</v>
      </c>
      <c r="D34" s="82">
        <v>0.40410000000000001</v>
      </c>
      <c r="E34" s="83">
        <v>8.2600000000000007E-2</v>
      </c>
      <c r="F34" s="83">
        <v>0.32150000000000001</v>
      </c>
      <c r="G34" s="83">
        <v>0.33979999999999999</v>
      </c>
      <c r="H34" s="83">
        <v>0.1938</v>
      </c>
      <c r="I34" s="84">
        <v>6.2300000000000001E-2</v>
      </c>
      <c r="J34" s="82">
        <v>0.25609999999999999</v>
      </c>
      <c r="K34" s="85">
        <v>21</v>
      </c>
      <c r="L34" s="86">
        <v>77</v>
      </c>
      <c r="M34" s="86">
        <v>79</v>
      </c>
      <c r="N34" s="86">
        <v>46</v>
      </c>
      <c r="O34" s="86">
        <v>15</v>
      </c>
      <c r="P34" s="87">
        <v>238</v>
      </c>
      <c r="Q34" s="88">
        <v>32</v>
      </c>
    </row>
    <row r="35" spans="1:17" ht="89.1" customHeight="1" x14ac:dyDescent="0.25">
      <c r="A35" s="80" t="s">
        <v>195</v>
      </c>
      <c r="B35" s="81">
        <v>34</v>
      </c>
      <c r="C35" s="80" t="s">
        <v>231</v>
      </c>
      <c r="D35" s="82">
        <v>0.66300000000000003</v>
      </c>
      <c r="E35" s="83">
        <v>0.1943</v>
      </c>
      <c r="F35" s="83">
        <v>0.46860000000000002</v>
      </c>
      <c r="G35" s="83">
        <v>0.23469999999999999</v>
      </c>
      <c r="H35" s="83">
        <v>5.5399999999999998E-2</v>
      </c>
      <c r="I35" s="84">
        <v>4.7E-2</v>
      </c>
      <c r="J35" s="82">
        <v>0.1024</v>
      </c>
      <c r="K35" s="85">
        <v>49</v>
      </c>
      <c r="L35" s="86">
        <v>115</v>
      </c>
      <c r="M35" s="86">
        <v>57</v>
      </c>
      <c r="N35" s="86">
        <v>13</v>
      </c>
      <c r="O35" s="86">
        <v>11</v>
      </c>
      <c r="P35" s="87">
        <v>245</v>
      </c>
      <c r="Q35" s="88">
        <v>26</v>
      </c>
    </row>
    <row r="36" spans="1:17" ht="35.1" customHeight="1" x14ac:dyDescent="0.25">
      <c r="A36" s="80" t="s">
        <v>195</v>
      </c>
      <c r="B36" s="81">
        <v>35</v>
      </c>
      <c r="C36" s="80" t="s">
        <v>232</v>
      </c>
      <c r="D36" s="82">
        <v>0.876</v>
      </c>
      <c r="E36" s="83">
        <v>0.36109999999999998</v>
      </c>
      <c r="F36" s="83">
        <v>0.51490000000000002</v>
      </c>
      <c r="G36" s="83">
        <v>9.6600000000000005E-2</v>
      </c>
      <c r="H36" s="83">
        <v>2.0299999999999999E-2</v>
      </c>
      <c r="I36" s="84">
        <v>7.1999999999999998E-3</v>
      </c>
      <c r="J36" s="82">
        <v>2.7400000000000001E-2</v>
      </c>
      <c r="K36" s="85">
        <v>98</v>
      </c>
      <c r="L36" s="86">
        <v>135</v>
      </c>
      <c r="M36" s="86">
        <v>25</v>
      </c>
      <c r="N36" s="86">
        <v>5</v>
      </c>
      <c r="O36" s="86">
        <v>2</v>
      </c>
      <c r="P36" s="87">
        <v>265</v>
      </c>
      <c r="Q36" s="88">
        <v>6</v>
      </c>
    </row>
    <row r="37" spans="1:17" ht="53.1" customHeight="1" x14ac:dyDescent="0.25">
      <c r="A37" s="80" t="s">
        <v>195</v>
      </c>
      <c r="B37" s="81">
        <v>36</v>
      </c>
      <c r="C37" s="80" t="s">
        <v>233</v>
      </c>
      <c r="D37" s="82">
        <v>0.75770000000000004</v>
      </c>
      <c r="E37" s="83">
        <v>0.24199999999999999</v>
      </c>
      <c r="F37" s="83">
        <v>0.51570000000000005</v>
      </c>
      <c r="G37" s="83">
        <v>0.1578</v>
      </c>
      <c r="H37" s="83">
        <v>7.7299999999999994E-2</v>
      </c>
      <c r="I37" s="84">
        <v>7.1999999999999998E-3</v>
      </c>
      <c r="J37" s="82">
        <v>8.4500000000000006E-2</v>
      </c>
      <c r="K37" s="85">
        <v>65</v>
      </c>
      <c r="L37" s="86">
        <v>137</v>
      </c>
      <c r="M37" s="86">
        <v>41</v>
      </c>
      <c r="N37" s="86">
        <v>21</v>
      </c>
      <c r="O37" s="86">
        <v>2</v>
      </c>
      <c r="P37" s="87">
        <v>266</v>
      </c>
      <c r="Q37" s="88">
        <v>6</v>
      </c>
    </row>
    <row r="38" spans="1:17" ht="53.1" customHeight="1" x14ac:dyDescent="0.25">
      <c r="A38" s="80" t="s">
        <v>195</v>
      </c>
      <c r="B38" s="81">
        <v>37</v>
      </c>
      <c r="C38" s="80" t="s">
        <v>234</v>
      </c>
      <c r="D38" s="82">
        <v>0.67749999999999999</v>
      </c>
      <c r="E38" s="83">
        <v>0.26129999999999998</v>
      </c>
      <c r="F38" s="83">
        <v>0.41620000000000001</v>
      </c>
      <c r="G38" s="83">
        <v>0.16420000000000001</v>
      </c>
      <c r="H38" s="83">
        <v>8.6099999999999996E-2</v>
      </c>
      <c r="I38" s="84">
        <v>7.22E-2</v>
      </c>
      <c r="J38" s="82">
        <v>0.1583</v>
      </c>
      <c r="K38" s="85">
        <v>65</v>
      </c>
      <c r="L38" s="86">
        <v>102</v>
      </c>
      <c r="M38" s="86">
        <v>39</v>
      </c>
      <c r="N38" s="86">
        <v>21</v>
      </c>
      <c r="O38" s="86">
        <v>17</v>
      </c>
      <c r="P38" s="87">
        <v>244</v>
      </c>
      <c r="Q38" s="88">
        <v>27</v>
      </c>
    </row>
    <row r="39" spans="1:17" ht="125.1" customHeight="1" x14ac:dyDescent="0.25">
      <c r="A39" s="80" t="s">
        <v>195</v>
      </c>
      <c r="B39" s="81">
        <v>38</v>
      </c>
      <c r="C39" s="80" t="s">
        <v>235</v>
      </c>
      <c r="D39" s="82">
        <v>0.73050000000000004</v>
      </c>
      <c r="E39" s="83">
        <v>0.30930000000000002</v>
      </c>
      <c r="F39" s="83">
        <v>0.42120000000000002</v>
      </c>
      <c r="G39" s="83">
        <v>0.17929999999999999</v>
      </c>
      <c r="H39" s="83">
        <v>3.2500000000000001E-2</v>
      </c>
      <c r="I39" s="84">
        <v>5.7700000000000001E-2</v>
      </c>
      <c r="J39" s="82">
        <v>9.0200000000000002E-2</v>
      </c>
      <c r="K39" s="85">
        <v>76</v>
      </c>
      <c r="L39" s="86">
        <v>100</v>
      </c>
      <c r="M39" s="86">
        <v>42</v>
      </c>
      <c r="N39" s="86">
        <v>8</v>
      </c>
      <c r="O39" s="86">
        <v>13</v>
      </c>
      <c r="P39" s="87">
        <v>239</v>
      </c>
      <c r="Q39" s="88">
        <v>32</v>
      </c>
    </row>
    <row r="40" spans="1:17" ht="35.1" customHeight="1" x14ac:dyDescent="0.25">
      <c r="A40" s="80" t="s">
        <v>195</v>
      </c>
      <c r="B40" s="81">
        <v>39</v>
      </c>
      <c r="C40" s="80" t="s">
        <v>236</v>
      </c>
      <c r="D40" s="82">
        <v>0.90980000000000005</v>
      </c>
      <c r="E40" s="83">
        <v>0.4299</v>
      </c>
      <c r="F40" s="83">
        <v>0.47989999999999999</v>
      </c>
      <c r="G40" s="83">
        <v>7.9500000000000001E-2</v>
      </c>
      <c r="H40" s="83">
        <v>7.1999999999999998E-3</v>
      </c>
      <c r="I40" s="84">
        <v>3.5000000000000001E-3</v>
      </c>
      <c r="J40" s="82">
        <v>1.0699999999999999E-2</v>
      </c>
      <c r="K40" s="85">
        <v>118</v>
      </c>
      <c r="L40" s="86">
        <v>126</v>
      </c>
      <c r="M40" s="86">
        <v>21</v>
      </c>
      <c r="N40" s="86">
        <v>2</v>
      </c>
      <c r="O40" s="86">
        <v>1</v>
      </c>
      <c r="P40" s="87">
        <v>268</v>
      </c>
      <c r="Q40" s="88">
        <v>3</v>
      </c>
    </row>
    <row r="41" spans="1:17" ht="35.1" customHeight="1" x14ac:dyDescent="0.25">
      <c r="A41" s="80" t="s">
        <v>195</v>
      </c>
      <c r="B41" s="81">
        <v>40</v>
      </c>
      <c r="C41" s="80" t="s">
        <v>237</v>
      </c>
      <c r="D41" s="82">
        <v>0.83089999999999997</v>
      </c>
      <c r="E41" s="83">
        <v>0.40429999999999999</v>
      </c>
      <c r="F41" s="83">
        <v>0.42659999999999998</v>
      </c>
      <c r="G41" s="83">
        <v>0.1023</v>
      </c>
      <c r="H41" s="83">
        <v>4.7300000000000002E-2</v>
      </c>
      <c r="I41" s="84">
        <v>1.9599999999999999E-2</v>
      </c>
      <c r="J41" s="82">
        <v>6.6900000000000001E-2</v>
      </c>
      <c r="K41" s="85">
        <v>111</v>
      </c>
      <c r="L41" s="86">
        <v>115</v>
      </c>
      <c r="M41" s="86">
        <v>28</v>
      </c>
      <c r="N41" s="86">
        <v>13</v>
      </c>
      <c r="O41" s="86">
        <v>5</v>
      </c>
      <c r="P41" s="87">
        <v>272</v>
      </c>
      <c r="Q41" s="88" t="s">
        <v>197</v>
      </c>
    </row>
    <row r="42" spans="1:17" ht="53.1" customHeight="1" x14ac:dyDescent="0.25">
      <c r="A42" s="80" t="s">
        <v>195</v>
      </c>
      <c r="B42" s="81">
        <v>41</v>
      </c>
      <c r="C42" s="80" t="s">
        <v>238</v>
      </c>
      <c r="D42" s="82">
        <v>0.62509999999999999</v>
      </c>
      <c r="E42" s="83">
        <v>0.25269999999999998</v>
      </c>
      <c r="F42" s="83">
        <v>0.37230000000000002</v>
      </c>
      <c r="G42" s="83">
        <v>0.21179999999999999</v>
      </c>
      <c r="H42" s="83">
        <v>0.1103</v>
      </c>
      <c r="I42" s="84">
        <v>5.2900000000000003E-2</v>
      </c>
      <c r="J42" s="82">
        <v>0.16320000000000001</v>
      </c>
      <c r="K42" s="85">
        <v>65</v>
      </c>
      <c r="L42" s="86">
        <v>91</v>
      </c>
      <c r="M42" s="86">
        <v>53</v>
      </c>
      <c r="N42" s="86">
        <v>27</v>
      </c>
      <c r="O42" s="86">
        <v>13</v>
      </c>
      <c r="P42" s="87">
        <v>249</v>
      </c>
      <c r="Q42" s="88">
        <v>23</v>
      </c>
    </row>
    <row r="43" spans="1:17" ht="35.1" customHeight="1" x14ac:dyDescent="0.25">
      <c r="A43" s="80" t="s">
        <v>195</v>
      </c>
      <c r="B43" s="81">
        <v>42</v>
      </c>
      <c r="C43" s="80" t="s">
        <v>239</v>
      </c>
      <c r="D43" s="82">
        <v>0.91320000000000001</v>
      </c>
      <c r="E43" s="83">
        <v>0.56799999999999995</v>
      </c>
      <c r="F43" s="83">
        <v>0.3453</v>
      </c>
      <c r="G43" s="83">
        <v>5.6500000000000002E-2</v>
      </c>
      <c r="H43" s="83">
        <v>2.2800000000000001E-2</v>
      </c>
      <c r="I43" s="84">
        <v>7.4999999999999997E-3</v>
      </c>
      <c r="J43" s="82">
        <v>3.0200000000000001E-2</v>
      </c>
      <c r="K43" s="85">
        <v>153</v>
      </c>
      <c r="L43" s="86">
        <v>92</v>
      </c>
      <c r="M43" s="86">
        <v>15</v>
      </c>
      <c r="N43" s="86">
        <v>6</v>
      </c>
      <c r="O43" s="86">
        <v>2</v>
      </c>
      <c r="P43" s="87">
        <v>268</v>
      </c>
      <c r="Q43" s="88">
        <v>1</v>
      </c>
    </row>
    <row r="44" spans="1:17" ht="53.1" customHeight="1" x14ac:dyDescent="0.25">
      <c r="A44" s="80" t="s">
        <v>195</v>
      </c>
      <c r="B44" s="81">
        <v>43</v>
      </c>
      <c r="C44" s="80" t="s">
        <v>240</v>
      </c>
      <c r="D44" s="82">
        <v>0.78210000000000002</v>
      </c>
      <c r="E44" s="83">
        <v>0.38340000000000002</v>
      </c>
      <c r="F44" s="83">
        <v>0.3987</v>
      </c>
      <c r="G44" s="83">
        <v>0.1166</v>
      </c>
      <c r="H44" s="83">
        <v>6.9099999999999995E-2</v>
      </c>
      <c r="I44" s="84">
        <v>3.2300000000000002E-2</v>
      </c>
      <c r="J44" s="82">
        <v>0.1013</v>
      </c>
      <c r="K44" s="85">
        <v>105</v>
      </c>
      <c r="L44" s="86">
        <v>107</v>
      </c>
      <c r="M44" s="86">
        <v>31</v>
      </c>
      <c r="N44" s="86">
        <v>19</v>
      </c>
      <c r="O44" s="86">
        <v>9</v>
      </c>
      <c r="P44" s="87">
        <v>271</v>
      </c>
      <c r="Q44" s="88">
        <v>0</v>
      </c>
    </row>
    <row r="45" spans="1:17" ht="35.1" customHeight="1" x14ac:dyDescent="0.25">
      <c r="A45" s="80" t="s">
        <v>195</v>
      </c>
      <c r="B45" s="81">
        <v>44</v>
      </c>
      <c r="C45" s="80" t="s">
        <v>241</v>
      </c>
      <c r="D45" s="82">
        <v>0.69950000000000001</v>
      </c>
      <c r="E45" s="83">
        <v>0.33200000000000002</v>
      </c>
      <c r="F45" s="83">
        <v>0.36749999999999999</v>
      </c>
      <c r="G45" s="83">
        <v>0.1706</v>
      </c>
      <c r="H45" s="83">
        <v>8.8599999999999998E-2</v>
      </c>
      <c r="I45" s="84">
        <v>4.1300000000000003E-2</v>
      </c>
      <c r="J45" s="82">
        <v>0.12989999999999999</v>
      </c>
      <c r="K45" s="85">
        <v>89</v>
      </c>
      <c r="L45" s="86">
        <v>98</v>
      </c>
      <c r="M45" s="86">
        <v>46</v>
      </c>
      <c r="N45" s="86">
        <v>23</v>
      </c>
      <c r="O45" s="86">
        <v>11</v>
      </c>
      <c r="P45" s="87">
        <v>267</v>
      </c>
      <c r="Q45" s="88">
        <v>2</v>
      </c>
    </row>
    <row r="46" spans="1:17" ht="53.1" customHeight="1" x14ac:dyDescent="0.25">
      <c r="A46" s="80" t="s">
        <v>195</v>
      </c>
      <c r="B46" s="81">
        <v>45</v>
      </c>
      <c r="C46" s="80" t="s">
        <v>242</v>
      </c>
      <c r="D46" s="82">
        <v>0.76060000000000005</v>
      </c>
      <c r="E46" s="83">
        <v>0.39360000000000001</v>
      </c>
      <c r="F46" s="83">
        <v>0.36699999999999999</v>
      </c>
      <c r="G46" s="83">
        <v>0.18479999999999999</v>
      </c>
      <c r="H46" s="83">
        <v>2.63E-2</v>
      </c>
      <c r="I46" s="84">
        <v>2.8299999999999999E-2</v>
      </c>
      <c r="J46" s="82">
        <v>5.4600000000000003E-2</v>
      </c>
      <c r="K46" s="85">
        <v>97</v>
      </c>
      <c r="L46" s="86">
        <v>89</v>
      </c>
      <c r="M46" s="86">
        <v>45</v>
      </c>
      <c r="N46" s="86">
        <v>6</v>
      </c>
      <c r="O46" s="86">
        <v>7</v>
      </c>
      <c r="P46" s="87">
        <v>244</v>
      </c>
      <c r="Q46" s="88">
        <v>24</v>
      </c>
    </row>
    <row r="47" spans="1:17" ht="53.1" customHeight="1" x14ac:dyDescent="0.25">
      <c r="A47" s="80" t="s">
        <v>195</v>
      </c>
      <c r="B47" s="81">
        <v>46</v>
      </c>
      <c r="C47" s="80" t="s">
        <v>243</v>
      </c>
      <c r="D47" s="82">
        <v>0.71020000000000005</v>
      </c>
      <c r="E47" s="83">
        <v>0.32329999999999998</v>
      </c>
      <c r="F47" s="83">
        <v>0.38690000000000002</v>
      </c>
      <c r="G47" s="83">
        <v>0.17100000000000001</v>
      </c>
      <c r="H47" s="83">
        <v>8.1799999999999998E-2</v>
      </c>
      <c r="I47" s="84">
        <v>3.6999999999999998E-2</v>
      </c>
      <c r="J47" s="82">
        <v>0.1188</v>
      </c>
      <c r="K47" s="85">
        <v>88</v>
      </c>
      <c r="L47" s="86">
        <v>104</v>
      </c>
      <c r="M47" s="86">
        <v>46</v>
      </c>
      <c r="N47" s="86">
        <v>22</v>
      </c>
      <c r="O47" s="86">
        <v>10</v>
      </c>
      <c r="P47" s="87">
        <v>270</v>
      </c>
      <c r="Q47" s="88">
        <v>0</v>
      </c>
    </row>
    <row r="48" spans="1:17" ht="35.1" customHeight="1" x14ac:dyDescent="0.25">
      <c r="A48" s="80" t="s">
        <v>195</v>
      </c>
      <c r="B48" s="81">
        <v>47</v>
      </c>
      <c r="C48" s="80" t="s">
        <v>244</v>
      </c>
      <c r="D48" s="82">
        <v>0.79579999999999995</v>
      </c>
      <c r="E48" s="83">
        <v>0.37990000000000002</v>
      </c>
      <c r="F48" s="83">
        <v>0.41599999999999998</v>
      </c>
      <c r="G48" s="83">
        <v>0.1321</v>
      </c>
      <c r="H48" s="83">
        <v>2.6499999999999999E-2</v>
      </c>
      <c r="I48" s="84">
        <v>4.5499999999999999E-2</v>
      </c>
      <c r="J48" s="82">
        <v>7.2099999999999997E-2</v>
      </c>
      <c r="K48" s="85">
        <v>102</v>
      </c>
      <c r="L48" s="86">
        <v>110</v>
      </c>
      <c r="M48" s="86">
        <v>35</v>
      </c>
      <c r="N48" s="86">
        <v>7</v>
      </c>
      <c r="O48" s="86">
        <v>12</v>
      </c>
      <c r="P48" s="87">
        <v>266</v>
      </c>
      <c r="Q48" s="88">
        <v>5</v>
      </c>
    </row>
    <row r="49" spans="1:17" ht="35.1" customHeight="1" x14ac:dyDescent="0.25">
      <c r="A49" s="80" t="s">
        <v>195</v>
      </c>
      <c r="B49" s="81">
        <v>48</v>
      </c>
      <c r="C49" s="80" t="s">
        <v>245</v>
      </c>
      <c r="D49" s="82">
        <v>0.84009999999999996</v>
      </c>
      <c r="E49" s="83">
        <v>0.48420000000000002</v>
      </c>
      <c r="F49" s="83">
        <v>0.35599999999999998</v>
      </c>
      <c r="G49" s="83">
        <v>9.7600000000000006E-2</v>
      </c>
      <c r="H49" s="83">
        <v>4.4400000000000002E-2</v>
      </c>
      <c r="I49" s="84">
        <v>1.7899999999999999E-2</v>
      </c>
      <c r="J49" s="82">
        <v>6.2300000000000001E-2</v>
      </c>
      <c r="K49" s="85">
        <v>131</v>
      </c>
      <c r="L49" s="86">
        <v>96</v>
      </c>
      <c r="M49" s="86">
        <v>26</v>
      </c>
      <c r="N49" s="86">
        <v>12</v>
      </c>
      <c r="O49" s="86">
        <v>5</v>
      </c>
      <c r="P49" s="87">
        <v>270</v>
      </c>
      <c r="Q49" s="88" t="s">
        <v>197</v>
      </c>
    </row>
    <row r="50" spans="1:17" ht="35.1" customHeight="1" x14ac:dyDescent="0.25">
      <c r="A50" s="80" t="s">
        <v>195</v>
      </c>
      <c r="B50" s="81">
        <v>49</v>
      </c>
      <c r="C50" s="89" t="s">
        <v>91</v>
      </c>
      <c r="D50" s="82">
        <v>0.89159999999999995</v>
      </c>
      <c r="E50" s="83">
        <v>0.54900000000000004</v>
      </c>
      <c r="F50" s="83">
        <v>0.34260000000000002</v>
      </c>
      <c r="G50" s="83">
        <v>6.7000000000000004E-2</v>
      </c>
      <c r="H50" s="83">
        <v>1.7899999999999999E-2</v>
      </c>
      <c r="I50" s="84">
        <v>2.3400000000000001E-2</v>
      </c>
      <c r="J50" s="82">
        <v>4.1300000000000003E-2</v>
      </c>
      <c r="K50" s="85">
        <v>148</v>
      </c>
      <c r="L50" s="86">
        <v>92</v>
      </c>
      <c r="M50" s="86">
        <v>18</v>
      </c>
      <c r="N50" s="86">
        <v>5</v>
      </c>
      <c r="O50" s="86">
        <v>6</v>
      </c>
      <c r="P50" s="87">
        <v>269</v>
      </c>
      <c r="Q50" s="88" t="s">
        <v>197</v>
      </c>
    </row>
    <row r="51" spans="1:17" ht="53.1" customHeight="1" x14ac:dyDescent="0.25">
      <c r="A51" s="80" t="s">
        <v>195</v>
      </c>
      <c r="B51" s="81">
        <v>50</v>
      </c>
      <c r="C51" s="80" t="s">
        <v>246</v>
      </c>
      <c r="D51" s="82">
        <v>0.83489999999999998</v>
      </c>
      <c r="E51" s="83">
        <v>0.43390000000000001</v>
      </c>
      <c r="F51" s="83">
        <v>0.40100000000000002</v>
      </c>
      <c r="G51" s="83">
        <v>7.6999999999999999E-2</v>
      </c>
      <c r="H51" s="83">
        <v>6.9800000000000001E-2</v>
      </c>
      <c r="I51" s="84">
        <v>1.8200000000000001E-2</v>
      </c>
      <c r="J51" s="82">
        <v>8.8099999999999998E-2</v>
      </c>
      <c r="K51" s="85">
        <v>117</v>
      </c>
      <c r="L51" s="86">
        <v>109</v>
      </c>
      <c r="M51" s="86">
        <v>21</v>
      </c>
      <c r="N51" s="86">
        <v>19</v>
      </c>
      <c r="O51" s="86">
        <v>5</v>
      </c>
      <c r="P51" s="87">
        <v>271</v>
      </c>
      <c r="Q51" s="88" t="s">
        <v>197</v>
      </c>
    </row>
    <row r="52" spans="1:17" ht="35.1" customHeight="1" x14ac:dyDescent="0.25">
      <c r="A52" s="80" t="s">
        <v>195</v>
      </c>
      <c r="B52" s="81">
        <v>51</v>
      </c>
      <c r="C52" s="80" t="s">
        <v>247</v>
      </c>
      <c r="D52" s="82">
        <v>0.77300000000000002</v>
      </c>
      <c r="E52" s="83">
        <v>0.44929999999999998</v>
      </c>
      <c r="F52" s="83">
        <v>0.32379999999999998</v>
      </c>
      <c r="G52" s="83">
        <v>0.15</v>
      </c>
      <c r="H52" s="83">
        <v>4.0099999999999997E-2</v>
      </c>
      <c r="I52" s="84">
        <v>3.6900000000000002E-2</v>
      </c>
      <c r="J52" s="82">
        <v>7.6999999999999999E-2</v>
      </c>
      <c r="K52" s="85">
        <v>122</v>
      </c>
      <c r="L52" s="86">
        <v>88</v>
      </c>
      <c r="M52" s="86">
        <v>40</v>
      </c>
      <c r="N52" s="86">
        <v>11</v>
      </c>
      <c r="O52" s="86">
        <v>10</v>
      </c>
      <c r="P52" s="87">
        <v>271</v>
      </c>
      <c r="Q52" s="88" t="s">
        <v>197</v>
      </c>
    </row>
    <row r="53" spans="1:17" ht="53.1" customHeight="1" x14ac:dyDescent="0.25">
      <c r="A53" s="80" t="s">
        <v>224</v>
      </c>
      <c r="B53" s="81">
        <v>52</v>
      </c>
      <c r="C53" s="80" t="s">
        <v>248</v>
      </c>
      <c r="D53" s="82">
        <v>0.80179999999999996</v>
      </c>
      <c r="E53" s="83">
        <v>0.51990000000000003</v>
      </c>
      <c r="F53" s="83">
        <v>0.28179999999999999</v>
      </c>
      <c r="G53" s="83">
        <v>0.1457</v>
      </c>
      <c r="H53" s="83">
        <v>2.29E-2</v>
      </c>
      <c r="I53" s="84">
        <v>2.9700000000000001E-2</v>
      </c>
      <c r="J53" s="82">
        <v>5.2600000000000001E-2</v>
      </c>
      <c r="K53" s="85">
        <v>141</v>
      </c>
      <c r="L53" s="86">
        <v>77</v>
      </c>
      <c r="M53" s="86">
        <v>39</v>
      </c>
      <c r="N53" s="86">
        <v>6</v>
      </c>
      <c r="O53" s="86">
        <v>8</v>
      </c>
      <c r="P53" s="87">
        <v>271</v>
      </c>
      <c r="Q53" s="88" t="s">
        <v>197</v>
      </c>
    </row>
    <row r="54" spans="1:17" ht="53.1" customHeight="1" x14ac:dyDescent="0.25">
      <c r="A54" s="80" t="s">
        <v>195</v>
      </c>
      <c r="B54" s="81">
        <v>53</v>
      </c>
      <c r="C54" s="80" t="s">
        <v>249</v>
      </c>
      <c r="D54" s="82">
        <v>0.57369999999999999</v>
      </c>
      <c r="E54" s="83">
        <v>0.14549999999999999</v>
      </c>
      <c r="F54" s="83">
        <v>0.42820000000000003</v>
      </c>
      <c r="G54" s="83">
        <v>0.24199999999999999</v>
      </c>
      <c r="H54" s="83">
        <v>0.1188</v>
      </c>
      <c r="I54" s="84">
        <v>6.5500000000000003E-2</v>
      </c>
      <c r="J54" s="82">
        <v>0.18429999999999999</v>
      </c>
      <c r="K54" s="85">
        <v>39</v>
      </c>
      <c r="L54" s="86">
        <v>112</v>
      </c>
      <c r="M54" s="86">
        <v>63</v>
      </c>
      <c r="N54" s="86">
        <v>31</v>
      </c>
      <c r="O54" s="86">
        <v>17</v>
      </c>
      <c r="P54" s="87">
        <v>262</v>
      </c>
      <c r="Q54" s="88">
        <v>8</v>
      </c>
    </row>
    <row r="55" spans="1:17" ht="53.1" customHeight="1" x14ac:dyDescent="0.25">
      <c r="A55" s="80" t="s">
        <v>195</v>
      </c>
      <c r="B55" s="81">
        <v>54</v>
      </c>
      <c r="C55" s="80" t="s">
        <v>250</v>
      </c>
      <c r="D55" s="82">
        <v>0.68010000000000004</v>
      </c>
      <c r="E55" s="83">
        <v>0.2475</v>
      </c>
      <c r="F55" s="83">
        <v>0.4325</v>
      </c>
      <c r="G55" s="83">
        <v>0.21299999999999999</v>
      </c>
      <c r="H55" s="83">
        <v>5.3100000000000001E-2</v>
      </c>
      <c r="I55" s="84">
        <v>5.3800000000000001E-2</v>
      </c>
      <c r="J55" s="82">
        <v>0.1069</v>
      </c>
      <c r="K55" s="85">
        <v>63</v>
      </c>
      <c r="L55" s="86">
        <v>107</v>
      </c>
      <c r="M55" s="86">
        <v>52</v>
      </c>
      <c r="N55" s="86">
        <v>13</v>
      </c>
      <c r="O55" s="86">
        <v>13</v>
      </c>
      <c r="P55" s="87">
        <v>248</v>
      </c>
      <c r="Q55" s="88">
        <v>21</v>
      </c>
    </row>
    <row r="56" spans="1:17" ht="35.1" customHeight="1" x14ac:dyDescent="0.25">
      <c r="A56" s="80" t="s">
        <v>195</v>
      </c>
      <c r="B56" s="81">
        <v>55</v>
      </c>
      <c r="C56" s="80" t="s">
        <v>251</v>
      </c>
      <c r="D56" s="82">
        <v>0.74539999999999995</v>
      </c>
      <c r="E56" s="83">
        <v>0.26440000000000002</v>
      </c>
      <c r="F56" s="83">
        <v>0.48099999999999998</v>
      </c>
      <c r="G56" s="83">
        <v>0.1741</v>
      </c>
      <c r="H56" s="83">
        <v>5.57E-2</v>
      </c>
      <c r="I56" s="84">
        <v>2.4799999999999999E-2</v>
      </c>
      <c r="J56" s="82">
        <v>8.0500000000000002E-2</v>
      </c>
      <c r="K56" s="85">
        <v>66</v>
      </c>
      <c r="L56" s="86">
        <v>117</v>
      </c>
      <c r="M56" s="86">
        <v>42</v>
      </c>
      <c r="N56" s="86">
        <v>13</v>
      </c>
      <c r="O56" s="86">
        <v>6</v>
      </c>
      <c r="P56" s="87">
        <v>244</v>
      </c>
      <c r="Q56" s="88">
        <v>24</v>
      </c>
    </row>
    <row r="57" spans="1:17" ht="35.1" customHeight="1" x14ac:dyDescent="0.25">
      <c r="A57" s="80" t="s">
        <v>195</v>
      </c>
      <c r="B57" s="81">
        <v>56</v>
      </c>
      <c r="C57" s="80" t="s">
        <v>252</v>
      </c>
      <c r="D57" s="82">
        <v>0.69140000000000001</v>
      </c>
      <c r="E57" s="83">
        <v>0.1973</v>
      </c>
      <c r="F57" s="83">
        <v>0.49399999999999999</v>
      </c>
      <c r="G57" s="83">
        <v>0.19450000000000001</v>
      </c>
      <c r="H57" s="83">
        <v>8.3799999999999999E-2</v>
      </c>
      <c r="I57" s="84">
        <v>3.04E-2</v>
      </c>
      <c r="J57" s="82">
        <v>0.1142</v>
      </c>
      <c r="K57" s="85">
        <v>53</v>
      </c>
      <c r="L57" s="86">
        <v>128</v>
      </c>
      <c r="M57" s="86">
        <v>51</v>
      </c>
      <c r="N57" s="86">
        <v>22</v>
      </c>
      <c r="O57" s="86">
        <v>8</v>
      </c>
      <c r="P57" s="87">
        <v>262</v>
      </c>
      <c r="Q57" s="88">
        <v>5</v>
      </c>
    </row>
    <row r="58" spans="1:17" ht="53.1" customHeight="1" x14ac:dyDescent="0.25">
      <c r="A58" s="80" t="s">
        <v>195</v>
      </c>
      <c r="B58" s="81">
        <v>57</v>
      </c>
      <c r="C58" s="80" t="s">
        <v>253</v>
      </c>
      <c r="D58" s="82">
        <v>0.71220000000000006</v>
      </c>
      <c r="E58" s="83">
        <v>0.23780000000000001</v>
      </c>
      <c r="F58" s="83">
        <v>0.47449999999999998</v>
      </c>
      <c r="G58" s="83">
        <v>0.23180000000000001</v>
      </c>
      <c r="H58" s="83">
        <v>2.41E-2</v>
      </c>
      <c r="I58" s="84">
        <v>3.1800000000000002E-2</v>
      </c>
      <c r="J58" s="82">
        <v>5.6000000000000001E-2</v>
      </c>
      <c r="K58" s="85">
        <v>61</v>
      </c>
      <c r="L58" s="86">
        <v>117</v>
      </c>
      <c r="M58" s="86">
        <v>57</v>
      </c>
      <c r="N58" s="86">
        <v>6</v>
      </c>
      <c r="O58" s="86">
        <v>8</v>
      </c>
      <c r="P58" s="87">
        <v>249</v>
      </c>
      <c r="Q58" s="88">
        <v>20</v>
      </c>
    </row>
    <row r="59" spans="1:17" ht="71.099999999999994" customHeight="1" x14ac:dyDescent="0.25">
      <c r="A59" s="80" t="s">
        <v>195</v>
      </c>
      <c r="B59" s="81">
        <v>58</v>
      </c>
      <c r="C59" s="80" t="s">
        <v>254</v>
      </c>
      <c r="D59" s="82">
        <v>0.69359999999999999</v>
      </c>
      <c r="E59" s="83">
        <v>0.17249999999999999</v>
      </c>
      <c r="F59" s="83">
        <v>0.52110000000000001</v>
      </c>
      <c r="G59" s="83">
        <v>0.18740000000000001</v>
      </c>
      <c r="H59" s="83">
        <v>7.9299999999999995E-2</v>
      </c>
      <c r="I59" s="84">
        <v>3.9800000000000002E-2</v>
      </c>
      <c r="J59" s="82">
        <v>0.1191</v>
      </c>
      <c r="K59" s="85">
        <v>46</v>
      </c>
      <c r="L59" s="86">
        <v>135</v>
      </c>
      <c r="M59" s="86">
        <v>48</v>
      </c>
      <c r="N59" s="86">
        <v>21</v>
      </c>
      <c r="O59" s="86">
        <v>10</v>
      </c>
      <c r="P59" s="87">
        <v>260</v>
      </c>
      <c r="Q59" s="88">
        <v>10</v>
      </c>
    </row>
    <row r="60" spans="1:17" ht="53.1" customHeight="1" x14ac:dyDescent="0.25">
      <c r="A60" s="80" t="s">
        <v>195</v>
      </c>
      <c r="B60" s="81">
        <v>59</v>
      </c>
      <c r="C60" s="80" t="s">
        <v>255</v>
      </c>
      <c r="D60" s="82">
        <v>0.73970000000000002</v>
      </c>
      <c r="E60" s="83">
        <v>0.23530000000000001</v>
      </c>
      <c r="F60" s="83">
        <v>0.50439999999999996</v>
      </c>
      <c r="G60" s="83">
        <v>0.1908</v>
      </c>
      <c r="H60" s="83">
        <v>4.6399999999999997E-2</v>
      </c>
      <c r="I60" s="84">
        <v>2.3099999999999999E-2</v>
      </c>
      <c r="J60" s="82">
        <v>6.9500000000000006E-2</v>
      </c>
      <c r="K60" s="85">
        <v>62</v>
      </c>
      <c r="L60" s="86">
        <v>130</v>
      </c>
      <c r="M60" s="86">
        <v>49</v>
      </c>
      <c r="N60" s="86">
        <v>12</v>
      </c>
      <c r="O60" s="86">
        <v>6</v>
      </c>
      <c r="P60" s="87">
        <v>259</v>
      </c>
      <c r="Q60" s="88">
        <v>10</v>
      </c>
    </row>
    <row r="61" spans="1:17" ht="53.1" customHeight="1" x14ac:dyDescent="0.25">
      <c r="A61" s="80" t="s">
        <v>224</v>
      </c>
      <c r="B61" s="81">
        <v>60</v>
      </c>
      <c r="C61" s="80" t="s">
        <v>256</v>
      </c>
      <c r="D61" s="82">
        <v>0.78459999999999996</v>
      </c>
      <c r="E61" s="83">
        <v>0.3639</v>
      </c>
      <c r="F61" s="83">
        <v>0.42080000000000001</v>
      </c>
      <c r="G61" s="83">
        <v>0.1371</v>
      </c>
      <c r="H61" s="83">
        <v>5.0500000000000003E-2</v>
      </c>
      <c r="I61" s="84">
        <v>2.7799999999999998E-2</v>
      </c>
      <c r="J61" s="82">
        <v>7.8299999999999995E-2</v>
      </c>
      <c r="K61" s="85">
        <v>90</v>
      </c>
      <c r="L61" s="86">
        <v>104</v>
      </c>
      <c r="M61" s="86">
        <v>33</v>
      </c>
      <c r="N61" s="86">
        <v>12</v>
      </c>
      <c r="O61" s="86">
        <v>7</v>
      </c>
      <c r="P61" s="87">
        <v>246</v>
      </c>
      <c r="Q61" s="88">
        <v>23</v>
      </c>
    </row>
    <row r="62" spans="1:17" ht="35.1" customHeight="1" x14ac:dyDescent="0.25">
      <c r="A62" s="80" t="s">
        <v>195</v>
      </c>
      <c r="B62" s="81">
        <v>61</v>
      </c>
      <c r="C62" s="80" t="s">
        <v>257</v>
      </c>
      <c r="D62" s="82">
        <v>0.66810000000000003</v>
      </c>
      <c r="E62" s="83">
        <v>0.1895</v>
      </c>
      <c r="F62" s="83">
        <v>0.47860000000000003</v>
      </c>
      <c r="G62" s="83">
        <v>0.20499999999999999</v>
      </c>
      <c r="H62" s="83">
        <v>8.2199999999999995E-2</v>
      </c>
      <c r="I62" s="84">
        <v>4.4699999999999997E-2</v>
      </c>
      <c r="J62" s="82">
        <v>0.12690000000000001</v>
      </c>
      <c r="K62" s="85">
        <v>52</v>
      </c>
      <c r="L62" s="86">
        <v>128</v>
      </c>
      <c r="M62" s="86">
        <v>53</v>
      </c>
      <c r="N62" s="86">
        <v>22</v>
      </c>
      <c r="O62" s="86">
        <v>12</v>
      </c>
      <c r="P62" s="87">
        <v>267</v>
      </c>
      <c r="Q62" s="88">
        <v>3</v>
      </c>
    </row>
    <row r="63" spans="1:17" ht="35.1" customHeight="1" x14ac:dyDescent="0.25">
      <c r="A63" s="80" t="s">
        <v>195</v>
      </c>
      <c r="B63" s="81">
        <v>62</v>
      </c>
      <c r="C63" s="80" t="s">
        <v>258</v>
      </c>
      <c r="D63" s="82">
        <v>0.77380000000000004</v>
      </c>
      <c r="E63" s="83">
        <v>0.31890000000000002</v>
      </c>
      <c r="F63" s="83">
        <v>0.45490000000000003</v>
      </c>
      <c r="G63" s="83">
        <v>0.1691</v>
      </c>
      <c r="H63" s="83">
        <v>4.9500000000000002E-2</v>
      </c>
      <c r="I63" s="84">
        <v>7.6E-3</v>
      </c>
      <c r="J63" s="82">
        <v>5.7099999999999998E-2</v>
      </c>
      <c r="K63" s="85">
        <v>81</v>
      </c>
      <c r="L63" s="86">
        <v>112</v>
      </c>
      <c r="M63" s="86">
        <v>41</v>
      </c>
      <c r="N63" s="86">
        <v>12</v>
      </c>
      <c r="O63" s="86">
        <v>2</v>
      </c>
      <c r="P63" s="87">
        <v>248</v>
      </c>
      <c r="Q63" s="88">
        <v>22</v>
      </c>
    </row>
    <row r="64" spans="1:17" ht="53.1" customHeight="1" x14ac:dyDescent="0.25">
      <c r="A64" s="80" t="s">
        <v>259</v>
      </c>
      <c r="B64" s="81">
        <v>63</v>
      </c>
      <c r="C64" s="80" t="s">
        <v>260</v>
      </c>
      <c r="D64" s="82">
        <v>0.68689999999999996</v>
      </c>
      <c r="E64" s="83">
        <v>0.24229999999999999</v>
      </c>
      <c r="F64" s="83">
        <v>0.4446</v>
      </c>
      <c r="G64" s="83">
        <v>0.1918</v>
      </c>
      <c r="H64" s="83">
        <v>7.9899999999999999E-2</v>
      </c>
      <c r="I64" s="84">
        <v>4.1399999999999999E-2</v>
      </c>
      <c r="J64" s="82">
        <v>0.12130000000000001</v>
      </c>
      <c r="K64" s="85">
        <v>66</v>
      </c>
      <c r="L64" s="86">
        <v>119</v>
      </c>
      <c r="M64" s="86">
        <v>51</v>
      </c>
      <c r="N64" s="86">
        <v>22</v>
      </c>
      <c r="O64" s="86">
        <v>11</v>
      </c>
      <c r="P64" s="87">
        <v>269</v>
      </c>
      <c r="Q64" s="88" t="s">
        <v>197</v>
      </c>
    </row>
    <row r="65" spans="1:17" ht="71.099999999999994" customHeight="1" x14ac:dyDescent="0.25">
      <c r="A65" s="80" t="s">
        <v>259</v>
      </c>
      <c r="B65" s="81">
        <v>64</v>
      </c>
      <c r="C65" s="80" t="s">
        <v>261</v>
      </c>
      <c r="D65" s="82">
        <v>0.64159999999999995</v>
      </c>
      <c r="E65" s="83">
        <v>0.17499999999999999</v>
      </c>
      <c r="F65" s="83">
        <v>0.46660000000000001</v>
      </c>
      <c r="G65" s="83">
        <v>0.20630000000000001</v>
      </c>
      <c r="H65" s="83">
        <v>0.126</v>
      </c>
      <c r="I65" s="84">
        <v>2.6100000000000002E-2</v>
      </c>
      <c r="J65" s="82">
        <v>0.15210000000000001</v>
      </c>
      <c r="K65" s="85">
        <v>48</v>
      </c>
      <c r="L65" s="86">
        <v>125</v>
      </c>
      <c r="M65" s="86">
        <v>54</v>
      </c>
      <c r="N65" s="86">
        <v>34</v>
      </c>
      <c r="O65" s="86">
        <v>7</v>
      </c>
      <c r="P65" s="87">
        <v>268</v>
      </c>
      <c r="Q65" s="88" t="s">
        <v>197</v>
      </c>
    </row>
    <row r="66" spans="1:17" ht="53.1" customHeight="1" x14ac:dyDescent="0.25">
      <c r="A66" s="80" t="s">
        <v>259</v>
      </c>
      <c r="B66" s="81">
        <v>65</v>
      </c>
      <c r="C66" s="80" t="s">
        <v>262</v>
      </c>
      <c r="D66" s="82">
        <v>0.62470000000000003</v>
      </c>
      <c r="E66" s="83">
        <v>0.22040000000000001</v>
      </c>
      <c r="F66" s="83">
        <v>0.40429999999999999</v>
      </c>
      <c r="G66" s="83">
        <v>0.2165</v>
      </c>
      <c r="H66" s="83">
        <v>0.1103</v>
      </c>
      <c r="I66" s="84">
        <v>4.8500000000000001E-2</v>
      </c>
      <c r="J66" s="82">
        <v>0.1588</v>
      </c>
      <c r="K66" s="85">
        <v>60</v>
      </c>
      <c r="L66" s="86">
        <v>109</v>
      </c>
      <c r="M66" s="86">
        <v>57</v>
      </c>
      <c r="N66" s="86">
        <v>29</v>
      </c>
      <c r="O66" s="86">
        <v>13</v>
      </c>
      <c r="P66" s="87">
        <v>268</v>
      </c>
      <c r="Q66" s="88" t="s">
        <v>197</v>
      </c>
    </row>
    <row r="67" spans="1:17" ht="53.1" customHeight="1" x14ac:dyDescent="0.25">
      <c r="A67" s="80" t="s">
        <v>259</v>
      </c>
      <c r="B67" s="81">
        <v>66</v>
      </c>
      <c r="C67" s="80" t="s">
        <v>263</v>
      </c>
      <c r="D67" s="82">
        <v>0.58740000000000003</v>
      </c>
      <c r="E67" s="83">
        <v>0.1633</v>
      </c>
      <c r="F67" s="83">
        <v>0.42409999999999998</v>
      </c>
      <c r="G67" s="83">
        <v>0.27589999999999998</v>
      </c>
      <c r="H67" s="83">
        <v>8.9599999999999999E-2</v>
      </c>
      <c r="I67" s="84">
        <v>4.7100000000000003E-2</v>
      </c>
      <c r="J67" s="82">
        <v>0.13669999999999999</v>
      </c>
      <c r="K67" s="85">
        <v>45</v>
      </c>
      <c r="L67" s="86">
        <v>115</v>
      </c>
      <c r="M67" s="86">
        <v>74</v>
      </c>
      <c r="N67" s="86">
        <v>23</v>
      </c>
      <c r="O67" s="86">
        <v>13</v>
      </c>
      <c r="P67" s="87">
        <v>270</v>
      </c>
      <c r="Q67" s="88" t="s">
        <v>197</v>
      </c>
    </row>
    <row r="68" spans="1:17" ht="53.1" customHeight="1" x14ac:dyDescent="0.25">
      <c r="A68" s="80" t="s">
        <v>259</v>
      </c>
      <c r="B68" s="81">
        <v>67</v>
      </c>
      <c r="C68" s="80" t="s">
        <v>264</v>
      </c>
      <c r="D68" s="82">
        <v>0.39500000000000002</v>
      </c>
      <c r="E68" s="83">
        <v>0.1479</v>
      </c>
      <c r="F68" s="83">
        <v>0.24709999999999999</v>
      </c>
      <c r="G68" s="83">
        <v>0.34310000000000002</v>
      </c>
      <c r="H68" s="83">
        <v>0.17130000000000001</v>
      </c>
      <c r="I68" s="84">
        <v>9.0700000000000003E-2</v>
      </c>
      <c r="J68" s="82">
        <v>0.26200000000000001</v>
      </c>
      <c r="K68" s="85">
        <v>40</v>
      </c>
      <c r="L68" s="86">
        <v>66</v>
      </c>
      <c r="M68" s="86">
        <v>91</v>
      </c>
      <c r="N68" s="86">
        <v>46</v>
      </c>
      <c r="O68" s="86">
        <v>24</v>
      </c>
      <c r="P68" s="87">
        <v>267</v>
      </c>
      <c r="Q68" s="88" t="s">
        <v>197</v>
      </c>
    </row>
    <row r="69" spans="1:17" ht="53.1" customHeight="1" x14ac:dyDescent="0.25">
      <c r="A69" s="80" t="s">
        <v>259</v>
      </c>
      <c r="B69" s="81">
        <v>68</v>
      </c>
      <c r="C69" s="80" t="s">
        <v>265</v>
      </c>
      <c r="D69" s="82">
        <v>0.69320000000000004</v>
      </c>
      <c r="E69" s="83">
        <v>0.23019999999999999</v>
      </c>
      <c r="F69" s="83">
        <v>0.46289999999999998</v>
      </c>
      <c r="G69" s="83">
        <v>0.18260000000000001</v>
      </c>
      <c r="H69" s="83">
        <v>7.4700000000000003E-2</v>
      </c>
      <c r="I69" s="84">
        <v>4.9500000000000002E-2</v>
      </c>
      <c r="J69" s="82">
        <v>0.1242</v>
      </c>
      <c r="K69" s="85">
        <v>63</v>
      </c>
      <c r="L69" s="86">
        <v>124</v>
      </c>
      <c r="M69" s="86">
        <v>49</v>
      </c>
      <c r="N69" s="86">
        <v>20</v>
      </c>
      <c r="O69" s="86">
        <v>13</v>
      </c>
      <c r="P69" s="87">
        <v>269</v>
      </c>
      <c r="Q69" s="88" t="s">
        <v>197</v>
      </c>
    </row>
    <row r="70" spans="1:17" ht="53.1" customHeight="1" x14ac:dyDescent="0.25">
      <c r="A70" s="80" t="s">
        <v>259</v>
      </c>
      <c r="B70" s="81">
        <v>69</v>
      </c>
      <c r="C70" s="80" t="s">
        <v>266</v>
      </c>
      <c r="D70" s="82">
        <v>0.78810000000000002</v>
      </c>
      <c r="E70" s="83">
        <v>0.32790000000000002</v>
      </c>
      <c r="F70" s="83">
        <v>0.46010000000000001</v>
      </c>
      <c r="G70" s="83">
        <v>0.1328</v>
      </c>
      <c r="H70" s="83">
        <v>5.7000000000000002E-2</v>
      </c>
      <c r="I70" s="84">
        <v>2.2100000000000002E-2</v>
      </c>
      <c r="J70" s="82">
        <v>7.9100000000000004E-2</v>
      </c>
      <c r="K70" s="85">
        <v>89</v>
      </c>
      <c r="L70" s="86">
        <v>123</v>
      </c>
      <c r="M70" s="86">
        <v>36</v>
      </c>
      <c r="N70" s="86">
        <v>15</v>
      </c>
      <c r="O70" s="86">
        <v>6</v>
      </c>
      <c r="P70" s="87">
        <v>269</v>
      </c>
      <c r="Q70" s="88" t="s">
        <v>197</v>
      </c>
    </row>
    <row r="71" spans="1:17" ht="53.1" customHeight="1" x14ac:dyDescent="0.25">
      <c r="A71" s="80" t="s">
        <v>259</v>
      </c>
      <c r="B71" s="81">
        <v>70</v>
      </c>
      <c r="C71" s="80" t="s">
        <v>267</v>
      </c>
      <c r="D71" s="82">
        <v>0.59289999999999998</v>
      </c>
      <c r="E71" s="83">
        <v>0.2009</v>
      </c>
      <c r="F71" s="83">
        <v>0.39200000000000002</v>
      </c>
      <c r="G71" s="83">
        <v>0.1966</v>
      </c>
      <c r="H71" s="83">
        <v>0.1535</v>
      </c>
      <c r="I71" s="84">
        <v>5.7000000000000002E-2</v>
      </c>
      <c r="J71" s="82">
        <v>0.2104</v>
      </c>
      <c r="K71" s="85">
        <v>55</v>
      </c>
      <c r="L71" s="86">
        <v>105</v>
      </c>
      <c r="M71" s="86">
        <v>53</v>
      </c>
      <c r="N71" s="86">
        <v>41</v>
      </c>
      <c r="O71" s="86">
        <v>15</v>
      </c>
      <c r="P71" s="87">
        <v>269</v>
      </c>
      <c r="Q71" s="88" t="s">
        <v>197</v>
      </c>
    </row>
    <row r="72" spans="1:17" ht="53.1" customHeight="1" x14ac:dyDescent="0.25">
      <c r="A72" s="80" t="s">
        <v>259</v>
      </c>
      <c r="B72" s="81">
        <v>71</v>
      </c>
      <c r="C72" s="80" t="s">
        <v>268</v>
      </c>
      <c r="D72" s="82">
        <v>0.76719999999999999</v>
      </c>
      <c r="E72" s="83">
        <v>0.27360000000000001</v>
      </c>
      <c r="F72" s="83">
        <v>0.49359999999999998</v>
      </c>
      <c r="G72" s="83">
        <v>0.13420000000000001</v>
      </c>
      <c r="H72" s="83">
        <v>8.0399999999999999E-2</v>
      </c>
      <c r="I72" s="84">
        <v>1.8200000000000001E-2</v>
      </c>
      <c r="J72" s="82">
        <v>9.8599999999999993E-2</v>
      </c>
      <c r="K72" s="85">
        <v>75</v>
      </c>
      <c r="L72" s="86">
        <v>133</v>
      </c>
      <c r="M72" s="86">
        <v>36</v>
      </c>
      <c r="N72" s="86">
        <v>21</v>
      </c>
      <c r="O72" s="86">
        <v>5</v>
      </c>
      <c r="P72" s="87">
        <v>270</v>
      </c>
      <c r="Q72" s="88" t="s">
        <v>197</v>
      </c>
    </row>
    <row r="73" spans="1:17" ht="53.1" customHeight="1" x14ac:dyDescent="0.25">
      <c r="A73" s="80" t="s">
        <v>259</v>
      </c>
      <c r="B73" s="81">
        <v>79</v>
      </c>
      <c r="C73" s="80" t="s">
        <v>269</v>
      </c>
      <c r="D73" s="82">
        <v>0.89910000000000001</v>
      </c>
      <c r="E73" s="83">
        <v>0.47220000000000001</v>
      </c>
      <c r="F73" s="83">
        <v>0.42699999999999999</v>
      </c>
      <c r="G73" s="83">
        <v>6.9900000000000004E-2</v>
      </c>
      <c r="H73" s="83">
        <v>2.3E-2</v>
      </c>
      <c r="I73" s="84">
        <v>8.0000000000000002E-3</v>
      </c>
      <c r="J73" s="82">
        <v>3.1E-2</v>
      </c>
      <c r="K73" s="85">
        <v>108</v>
      </c>
      <c r="L73" s="86">
        <v>97</v>
      </c>
      <c r="M73" s="86">
        <v>16</v>
      </c>
      <c r="N73" s="86">
        <v>5</v>
      </c>
      <c r="O73" s="86">
        <v>2</v>
      </c>
      <c r="P73" s="87">
        <v>228</v>
      </c>
      <c r="Q73" s="88">
        <v>3</v>
      </c>
    </row>
    <row r="74" spans="1:17" ht="53.1" customHeight="1" x14ac:dyDescent="0.25">
      <c r="A74" s="80" t="s">
        <v>259</v>
      </c>
      <c r="B74" s="81">
        <v>80</v>
      </c>
      <c r="C74" s="80" t="s">
        <v>270</v>
      </c>
      <c r="D74" s="82">
        <v>0.95489999999999997</v>
      </c>
      <c r="E74" s="83">
        <v>0.6673</v>
      </c>
      <c r="F74" s="83">
        <v>0.28760000000000002</v>
      </c>
      <c r="G74" s="83">
        <v>4.5100000000000001E-2</v>
      </c>
      <c r="H74" s="83">
        <v>0</v>
      </c>
      <c r="I74" s="84">
        <v>0</v>
      </c>
      <c r="J74" s="82">
        <v>0</v>
      </c>
      <c r="K74" s="85">
        <v>80</v>
      </c>
      <c r="L74" s="86">
        <v>34</v>
      </c>
      <c r="M74" s="86">
        <v>5</v>
      </c>
      <c r="N74" s="86">
        <v>0</v>
      </c>
      <c r="O74" s="86">
        <v>0</v>
      </c>
      <c r="P74" s="87">
        <v>119</v>
      </c>
      <c r="Q74" s="88">
        <v>3</v>
      </c>
    </row>
    <row r="75" spans="1:17" ht="89.1" customHeight="1" x14ac:dyDescent="0.25">
      <c r="A75" s="80" t="s">
        <v>259</v>
      </c>
      <c r="B75" s="81">
        <v>81</v>
      </c>
      <c r="C75" s="80" t="s">
        <v>271</v>
      </c>
      <c r="D75" s="82">
        <v>0.8155</v>
      </c>
      <c r="E75" s="83">
        <v>0.19339999999999999</v>
      </c>
      <c r="F75" s="83">
        <v>0.62209999999999999</v>
      </c>
      <c r="G75" s="83">
        <v>0.1502</v>
      </c>
      <c r="H75" s="83">
        <v>2.2100000000000002E-2</v>
      </c>
      <c r="I75" s="84">
        <v>1.2200000000000001E-2</v>
      </c>
      <c r="J75" s="82">
        <v>3.4299999999999997E-2</v>
      </c>
      <c r="K75" s="85">
        <v>17</v>
      </c>
      <c r="L75" s="86">
        <v>53</v>
      </c>
      <c r="M75" s="86">
        <v>13</v>
      </c>
      <c r="N75" s="86">
        <v>2</v>
      </c>
      <c r="O75" s="86">
        <v>1</v>
      </c>
      <c r="P75" s="87">
        <v>86</v>
      </c>
      <c r="Q75" s="88">
        <v>1</v>
      </c>
    </row>
    <row r="76" spans="1:17" ht="53.1" customHeight="1" x14ac:dyDescent="0.25">
      <c r="A76" s="80" t="s">
        <v>259</v>
      </c>
      <c r="B76" s="81">
        <v>82</v>
      </c>
      <c r="C76" s="80" t="s">
        <v>272</v>
      </c>
      <c r="D76" s="82">
        <v>0.76339999999999997</v>
      </c>
      <c r="E76" s="83">
        <v>0.2235</v>
      </c>
      <c r="F76" s="83">
        <v>0.54</v>
      </c>
      <c r="G76" s="83">
        <v>0.182</v>
      </c>
      <c r="H76" s="83">
        <v>5.45E-2</v>
      </c>
      <c r="I76" s="84">
        <v>0</v>
      </c>
      <c r="J76" s="82">
        <v>5.45E-2</v>
      </c>
      <c r="K76" s="85">
        <v>4</v>
      </c>
      <c r="L76" s="86">
        <v>9</v>
      </c>
      <c r="M76" s="86">
        <v>3</v>
      </c>
      <c r="N76" s="86">
        <v>1</v>
      </c>
      <c r="O76" s="86">
        <v>0</v>
      </c>
      <c r="P76" s="87">
        <v>17</v>
      </c>
      <c r="Q76" s="88">
        <v>7</v>
      </c>
    </row>
    <row r="77" spans="1:17" ht="89.1" customHeight="1" x14ac:dyDescent="0.25">
      <c r="A77" s="80" t="s">
        <v>259</v>
      </c>
      <c r="B77" s="81">
        <v>83</v>
      </c>
      <c r="C77" s="80" t="s">
        <v>273</v>
      </c>
      <c r="D77" s="82">
        <v>0.48709999999999998</v>
      </c>
      <c r="E77" s="83">
        <v>0</v>
      </c>
      <c r="F77" s="83">
        <v>0.48709999999999998</v>
      </c>
      <c r="G77" s="83">
        <v>0.51290000000000002</v>
      </c>
      <c r="H77" s="83">
        <v>0</v>
      </c>
      <c r="I77" s="84">
        <v>0</v>
      </c>
      <c r="J77" s="82">
        <v>0</v>
      </c>
      <c r="K77" s="85">
        <v>0</v>
      </c>
      <c r="L77" s="86">
        <v>1</v>
      </c>
      <c r="M77" s="86">
        <v>1</v>
      </c>
      <c r="N77" s="86">
        <v>0</v>
      </c>
      <c r="O77" s="86">
        <v>0</v>
      </c>
      <c r="P77" s="87">
        <v>2</v>
      </c>
      <c r="Q77" s="88">
        <v>2</v>
      </c>
    </row>
    <row r="78" spans="1:17" ht="71.099999999999994" customHeight="1" x14ac:dyDescent="0.25">
      <c r="A78" s="80" t="s">
        <v>259</v>
      </c>
      <c r="B78" s="81">
        <v>84</v>
      </c>
      <c r="C78" s="80" t="s">
        <v>274</v>
      </c>
      <c r="D78" s="82">
        <v>0.67589999999999995</v>
      </c>
      <c r="E78" s="83">
        <v>0</v>
      </c>
      <c r="F78" s="83">
        <v>0.67589999999999995</v>
      </c>
      <c r="G78" s="83">
        <v>0.3241</v>
      </c>
      <c r="H78" s="83">
        <v>0</v>
      </c>
      <c r="I78" s="84">
        <v>0</v>
      </c>
      <c r="J78" s="82">
        <v>0</v>
      </c>
      <c r="K78" s="85">
        <v>0</v>
      </c>
      <c r="L78" s="86">
        <v>2</v>
      </c>
      <c r="M78" s="86">
        <v>1</v>
      </c>
      <c r="N78" s="86">
        <v>0</v>
      </c>
      <c r="O78" s="86">
        <v>0</v>
      </c>
      <c r="P78" s="87">
        <v>3</v>
      </c>
      <c r="Q78" s="88">
        <v>3</v>
      </c>
    </row>
    <row r="80" spans="1:17" ht="15.95" customHeight="1" x14ac:dyDescent="0.2">
      <c r="A80" s="90" t="s">
        <v>275</v>
      </c>
    </row>
    <row r="81" spans="1:1" ht="15.95" customHeight="1" x14ac:dyDescent="0.2">
      <c r="A81" s="90" t="s">
        <v>276</v>
      </c>
    </row>
    <row r="82" spans="1:1" ht="15.95" customHeight="1" x14ac:dyDescent="0.2">
      <c r="A82" s="90" t="s">
        <v>277</v>
      </c>
    </row>
    <row r="83" spans="1:1" ht="15.95" customHeight="1" x14ac:dyDescent="0.2">
      <c r="A83" s="90" t="s">
        <v>278</v>
      </c>
    </row>
  </sheetData>
  <pageMargins left="0.05" right="0.05" top="0.5" bottom="0.5" header="0" footer="0"/>
  <pageSetup orientation="portrait" horizontalDpi="300" verticalDpi="300"/>
  <headerFooter>
    <oddHeader>Core Survey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49"/>
  <sheetViews>
    <sheetView zoomScaleNormal="100" workbookViewId="0">
      <selection sqref="A1:B1"/>
    </sheetView>
  </sheetViews>
  <sheetFormatPr defaultColWidth="11.42578125" defaultRowHeight="12" customHeight="1" x14ac:dyDescent="0.2"/>
  <cols>
    <col min="1" max="1" width="2.7109375" style="79" bestFit="1" customWidth="1"/>
    <col min="2" max="2" width="100.7109375" style="79" bestFit="1" customWidth="1"/>
    <col min="3" max="3" width="7.7109375" style="79" bestFit="1" customWidth="1"/>
    <col min="4" max="4" width="8.140625" style="79" bestFit="1" customWidth="1"/>
    <col min="5" max="16384" width="11.42578125" style="79"/>
  </cols>
  <sheetData>
    <row r="1" spans="1:4" ht="17.100000000000001" customHeight="1" x14ac:dyDescent="0.25">
      <c r="A1" s="126" t="s">
        <v>279</v>
      </c>
      <c r="B1" s="126"/>
      <c r="C1" s="91" t="s">
        <v>280</v>
      </c>
      <c r="D1" s="91" t="s">
        <v>281</v>
      </c>
    </row>
    <row r="2" spans="1:4" ht="17.100000000000001" customHeight="1" x14ac:dyDescent="0.25">
      <c r="A2" s="92" t="s">
        <v>282</v>
      </c>
      <c r="B2" s="93" t="s">
        <v>283</v>
      </c>
      <c r="C2" s="96">
        <v>250</v>
      </c>
      <c r="D2" s="100">
        <v>0.93010000000000004</v>
      </c>
    </row>
    <row r="3" spans="1:4" ht="17.100000000000001" customHeight="1" x14ac:dyDescent="0.25">
      <c r="A3" s="92" t="s">
        <v>282</v>
      </c>
      <c r="B3" s="93" t="s">
        <v>284</v>
      </c>
      <c r="C3" s="96">
        <v>9</v>
      </c>
      <c r="D3" s="100">
        <v>3.4500000000000003E-2</v>
      </c>
    </row>
    <row r="4" spans="1:4" ht="17.100000000000001" customHeight="1" x14ac:dyDescent="0.25">
      <c r="A4" s="92" t="s">
        <v>282</v>
      </c>
      <c r="B4" s="93" t="s">
        <v>285</v>
      </c>
      <c r="C4" s="96">
        <v>1</v>
      </c>
      <c r="D4" s="100">
        <v>3.7000000000000002E-3</v>
      </c>
    </row>
    <row r="5" spans="1:4" ht="17.100000000000001" customHeight="1" x14ac:dyDescent="0.25">
      <c r="A5" s="92" t="s">
        <v>282</v>
      </c>
      <c r="B5" s="93" t="s">
        <v>286</v>
      </c>
      <c r="C5" s="96">
        <v>8</v>
      </c>
      <c r="D5" s="100">
        <v>3.1699999999999999E-2</v>
      </c>
    </row>
    <row r="6" spans="1:4" ht="17.100000000000001" customHeight="1" x14ac:dyDescent="0.25">
      <c r="A6" s="92" t="s">
        <v>282</v>
      </c>
      <c r="B6" s="95" t="s">
        <v>287</v>
      </c>
      <c r="C6" s="97">
        <v>268</v>
      </c>
      <c r="D6" s="101">
        <v>1</v>
      </c>
    </row>
    <row r="7" spans="1:4" ht="12" customHeight="1" x14ac:dyDescent="0.2">
      <c r="C7" s="98"/>
      <c r="D7" s="102"/>
    </row>
    <row r="8" spans="1:4" ht="17.100000000000001" customHeight="1" x14ac:dyDescent="0.25">
      <c r="A8" s="126" t="s">
        <v>288</v>
      </c>
      <c r="B8" s="126"/>
      <c r="C8" s="99" t="s">
        <v>280</v>
      </c>
      <c r="D8" s="103" t="s">
        <v>281</v>
      </c>
    </row>
    <row r="9" spans="1:4" ht="17.100000000000001" customHeight="1" x14ac:dyDescent="0.25">
      <c r="A9" s="92" t="s">
        <v>282</v>
      </c>
      <c r="B9" s="93" t="s">
        <v>289</v>
      </c>
      <c r="C9" s="96">
        <v>5</v>
      </c>
      <c r="D9" s="100">
        <v>1.77E-2</v>
      </c>
    </row>
    <row r="10" spans="1:4" ht="17.100000000000001" customHeight="1" x14ac:dyDescent="0.25">
      <c r="A10" s="92" t="s">
        <v>282</v>
      </c>
      <c r="B10" s="93" t="s">
        <v>290</v>
      </c>
      <c r="C10" s="96">
        <v>85</v>
      </c>
      <c r="D10" s="100">
        <v>0.31790000000000002</v>
      </c>
    </row>
    <row r="11" spans="1:4" ht="17.100000000000001" customHeight="1" x14ac:dyDescent="0.25">
      <c r="A11" s="92" t="s">
        <v>282</v>
      </c>
      <c r="B11" s="93" t="s">
        <v>291</v>
      </c>
      <c r="C11" s="96">
        <v>72</v>
      </c>
      <c r="D11" s="100">
        <v>0.26729999999999998</v>
      </c>
    </row>
    <row r="12" spans="1:4" ht="17.100000000000001" customHeight="1" x14ac:dyDescent="0.25">
      <c r="A12" s="92" t="s">
        <v>282</v>
      </c>
      <c r="B12" s="93" t="s">
        <v>292</v>
      </c>
      <c r="C12" s="96">
        <v>69</v>
      </c>
      <c r="D12" s="100">
        <v>0.254</v>
      </c>
    </row>
    <row r="13" spans="1:4" ht="17.100000000000001" customHeight="1" x14ac:dyDescent="0.25">
      <c r="A13" s="92" t="s">
        <v>282</v>
      </c>
      <c r="B13" s="93" t="s">
        <v>293</v>
      </c>
      <c r="C13" s="96">
        <v>5</v>
      </c>
      <c r="D13" s="100">
        <v>1.95E-2</v>
      </c>
    </row>
    <row r="14" spans="1:4" ht="17.100000000000001" customHeight="1" x14ac:dyDescent="0.25">
      <c r="A14" s="92" t="s">
        <v>282</v>
      </c>
      <c r="B14" s="93" t="s">
        <v>294</v>
      </c>
      <c r="C14" s="96">
        <v>9</v>
      </c>
      <c r="D14" s="100">
        <v>3.6200000000000003E-2</v>
      </c>
    </row>
    <row r="15" spans="1:4" ht="17.100000000000001" customHeight="1" x14ac:dyDescent="0.25">
      <c r="A15" s="92" t="s">
        <v>282</v>
      </c>
      <c r="B15" s="93" t="s">
        <v>295</v>
      </c>
      <c r="C15" s="96">
        <v>1</v>
      </c>
      <c r="D15" s="100">
        <v>4.4999999999999997E-3</v>
      </c>
    </row>
    <row r="16" spans="1:4" ht="17.100000000000001" customHeight="1" x14ac:dyDescent="0.25">
      <c r="A16" s="92" t="s">
        <v>282</v>
      </c>
      <c r="B16" s="93" t="s">
        <v>296</v>
      </c>
      <c r="C16" s="96">
        <v>22</v>
      </c>
      <c r="D16" s="100">
        <v>8.3000000000000004E-2</v>
      </c>
    </row>
    <row r="17" spans="1:4" ht="17.100000000000001" customHeight="1" x14ac:dyDescent="0.25">
      <c r="A17" s="92" t="s">
        <v>282</v>
      </c>
      <c r="B17" s="95" t="s">
        <v>287</v>
      </c>
      <c r="C17" s="97">
        <v>268</v>
      </c>
      <c r="D17" s="101">
        <v>1</v>
      </c>
    </row>
    <row r="18" spans="1:4" ht="12" customHeight="1" x14ac:dyDescent="0.2">
      <c r="C18" s="98"/>
      <c r="D18" s="102"/>
    </row>
    <row r="19" spans="1:4" ht="17.100000000000001" customHeight="1" x14ac:dyDescent="0.25">
      <c r="A19" s="126" t="s">
        <v>297</v>
      </c>
      <c r="B19" s="126"/>
      <c r="C19" s="99" t="s">
        <v>280</v>
      </c>
      <c r="D19" s="103" t="s">
        <v>281</v>
      </c>
    </row>
    <row r="20" spans="1:4" ht="17.100000000000001" customHeight="1" x14ac:dyDescent="0.25">
      <c r="A20" s="92" t="s">
        <v>282</v>
      </c>
      <c r="B20" s="93" t="s">
        <v>298</v>
      </c>
      <c r="C20" s="96">
        <v>122</v>
      </c>
      <c r="D20" s="100">
        <v>0.45619999999999999</v>
      </c>
    </row>
    <row r="21" spans="1:4" ht="17.100000000000001" customHeight="1" x14ac:dyDescent="0.25">
      <c r="A21" s="92" t="s">
        <v>282</v>
      </c>
      <c r="B21" s="93" t="s">
        <v>299</v>
      </c>
      <c r="C21" s="96">
        <v>130</v>
      </c>
      <c r="D21" s="100">
        <v>0.48780000000000001</v>
      </c>
    </row>
    <row r="22" spans="1:4" ht="17.100000000000001" customHeight="1" x14ac:dyDescent="0.25">
      <c r="A22" s="92" t="s">
        <v>282</v>
      </c>
      <c r="B22" s="93" t="s">
        <v>300</v>
      </c>
      <c r="C22" s="96">
        <v>15</v>
      </c>
      <c r="D22" s="100">
        <v>5.6000000000000001E-2</v>
      </c>
    </row>
    <row r="23" spans="1:4" ht="17.100000000000001" customHeight="1" x14ac:dyDescent="0.25">
      <c r="A23" s="92" t="s">
        <v>282</v>
      </c>
      <c r="B23" s="95" t="s">
        <v>287</v>
      </c>
      <c r="C23" s="97">
        <v>267</v>
      </c>
      <c r="D23" s="101">
        <v>1</v>
      </c>
    </row>
    <row r="24" spans="1:4" ht="12" customHeight="1" x14ac:dyDescent="0.2">
      <c r="C24" s="98"/>
      <c r="D24" s="102"/>
    </row>
    <row r="25" spans="1:4" ht="17.100000000000001" customHeight="1" x14ac:dyDescent="0.25">
      <c r="A25" s="126" t="s">
        <v>301</v>
      </c>
      <c r="B25" s="126"/>
      <c r="C25" s="99" t="s">
        <v>280</v>
      </c>
      <c r="D25" s="103" t="s">
        <v>281</v>
      </c>
    </row>
    <row r="26" spans="1:4" ht="17.100000000000001" customHeight="1" x14ac:dyDescent="0.25">
      <c r="A26" s="92" t="s">
        <v>282</v>
      </c>
      <c r="B26" s="93" t="s">
        <v>298</v>
      </c>
      <c r="C26" s="96">
        <v>87</v>
      </c>
      <c r="D26" s="100">
        <v>0.31709999999999999</v>
      </c>
    </row>
    <row r="27" spans="1:4" ht="17.100000000000001" customHeight="1" x14ac:dyDescent="0.25">
      <c r="A27" s="92" t="s">
        <v>282</v>
      </c>
      <c r="B27" s="93" t="s">
        <v>299</v>
      </c>
      <c r="C27" s="96">
        <v>160</v>
      </c>
      <c r="D27" s="100">
        <v>0.5998</v>
      </c>
    </row>
    <row r="28" spans="1:4" ht="17.100000000000001" customHeight="1" x14ac:dyDescent="0.25">
      <c r="A28" s="92" t="s">
        <v>282</v>
      </c>
      <c r="B28" s="93" t="s">
        <v>300</v>
      </c>
      <c r="C28" s="96">
        <v>22</v>
      </c>
      <c r="D28" s="100">
        <v>8.3099999999999993E-2</v>
      </c>
    </row>
    <row r="29" spans="1:4" ht="17.100000000000001" customHeight="1" x14ac:dyDescent="0.25">
      <c r="A29" s="92" t="s">
        <v>282</v>
      </c>
      <c r="B29" s="95" t="s">
        <v>287</v>
      </c>
      <c r="C29" s="97">
        <v>269</v>
      </c>
      <c r="D29" s="101">
        <v>1</v>
      </c>
    </row>
    <row r="30" spans="1:4" ht="12" customHeight="1" x14ac:dyDescent="0.2">
      <c r="C30" s="98"/>
      <c r="D30" s="102"/>
    </row>
    <row r="31" spans="1:4" ht="17.100000000000001" customHeight="1" x14ac:dyDescent="0.25">
      <c r="A31" s="126" t="s">
        <v>302</v>
      </c>
      <c r="B31" s="126"/>
      <c r="C31" s="99" t="s">
        <v>280</v>
      </c>
      <c r="D31" s="103" t="s">
        <v>281</v>
      </c>
    </row>
    <row r="32" spans="1:4" ht="17.100000000000001" customHeight="1" x14ac:dyDescent="0.25">
      <c r="A32" s="92" t="s">
        <v>282</v>
      </c>
      <c r="B32" s="93" t="s">
        <v>298</v>
      </c>
      <c r="C32" s="96">
        <v>18</v>
      </c>
      <c r="D32" s="100">
        <v>7.0999999999999994E-2</v>
      </c>
    </row>
    <row r="33" spans="1:4" ht="17.100000000000001" customHeight="1" x14ac:dyDescent="0.25">
      <c r="A33" s="92" t="s">
        <v>282</v>
      </c>
      <c r="B33" s="93" t="s">
        <v>299</v>
      </c>
      <c r="C33" s="96">
        <v>229</v>
      </c>
      <c r="D33" s="100">
        <v>0.86699999999999999</v>
      </c>
    </row>
    <row r="34" spans="1:4" ht="17.100000000000001" customHeight="1" x14ac:dyDescent="0.25">
      <c r="A34" s="92" t="s">
        <v>282</v>
      </c>
      <c r="B34" s="93" t="s">
        <v>300</v>
      </c>
      <c r="C34" s="96">
        <v>16</v>
      </c>
      <c r="D34" s="100">
        <v>6.2E-2</v>
      </c>
    </row>
    <row r="35" spans="1:4" ht="17.100000000000001" customHeight="1" x14ac:dyDescent="0.25">
      <c r="A35" s="92" t="s">
        <v>282</v>
      </c>
      <c r="B35" s="95" t="s">
        <v>287</v>
      </c>
      <c r="C35" s="97">
        <v>263</v>
      </c>
      <c r="D35" s="101">
        <v>1</v>
      </c>
    </row>
    <row r="36" spans="1:4" ht="12" customHeight="1" x14ac:dyDescent="0.2">
      <c r="C36" s="98"/>
      <c r="D36" s="102"/>
    </row>
    <row r="37" spans="1:4" ht="17.100000000000001" customHeight="1" x14ac:dyDescent="0.25">
      <c r="A37" s="126" t="s">
        <v>303</v>
      </c>
      <c r="B37" s="126"/>
      <c r="C37" s="99" t="s">
        <v>280</v>
      </c>
      <c r="D37" s="103" t="s">
        <v>281</v>
      </c>
    </row>
    <row r="38" spans="1:4" ht="17.100000000000001" customHeight="1" x14ac:dyDescent="0.25">
      <c r="A38" s="92" t="s">
        <v>282</v>
      </c>
      <c r="B38" s="93" t="s">
        <v>298</v>
      </c>
      <c r="C38" s="96">
        <v>2</v>
      </c>
      <c r="D38" s="100">
        <v>6.7999999999999996E-3</v>
      </c>
    </row>
    <row r="39" spans="1:4" ht="17.100000000000001" customHeight="1" x14ac:dyDescent="0.25">
      <c r="A39" s="92" t="s">
        <v>282</v>
      </c>
      <c r="B39" s="93" t="s">
        <v>299</v>
      </c>
      <c r="C39" s="96">
        <v>204</v>
      </c>
      <c r="D39" s="100">
        <v>0.76370000000000005</v>
      </c>
    </row>
    <row r="40" spans="1:4" ht="17.100000000000001" customHeight="1" x14ac:dyDescent="0.25">
      <c r="A40" s="92" t="s">
        <v>282</v>
      </c>
      <c r="B40" s="93" t="s">
        <v>300</v>
      </c>
      <c r="C40" s="96">
        <v>62</v>
      </c>
      <c r="D40" s="100">
        <v>0.2296</v>
      </c>
    </row>
    <row r="41" spans="1:4" ht="17.100000000000001" customHeight="1" x14ac:dyDescent="0.25">
      <c r="A41" s="92" t="s">
        <v>282</v>
      </c>
      <c r="B41" s="95" t="s">
        <v>287</v>
      </c>
      <c r="C41" s="97">
        <v>268</v>
      </c>
      <c r="D41" s="101">
        <v>1</v>
      </c>
    </row>
    <row r="42" spans="1:4" ht="12" customHeight="1" x14ac:dyDescent="0.2">
      <c r="C42" s="98"/>
      <c r="D42" s="102"/>
    </row>
    <row r="43" spans="1:4" ht="17.100000000000001" customHeight="1" x14ac:dyDescent="0.25">
      <c r="A43" s="126" t="s">
        <v>304</v>
      </c>
      <c r="B43" s="126"/>
      <c r="C43" s="99" t="s">
        <v>280</v>
      </c>
      <c r="D43" s="103" t="s">
        <v>281</v>
      </c>
    </row>
    <row r="44" spans="1:4" ht="17.100000000000001" customHeight="1" x14ac:dyDescent="0.25">
      <c r="A44" s="92" t="s">
        <v>282</v>
      </c>
      <c r="B44" s="93" t="s">
        <v>298</v>
      </c>
      <c r="C44" s="96">
        <v>3</v>
      </c>
      <c r="D44" s="100">
        <v>1.1599999999999999E-2</v>
      </c>
    </row>
    <row r="45" spans="1:4" ht="17.100000000000001" customHeight="1" x14ac:dyDescent="0.25">
      <c r="A45" s="92" t="s">
        <v>282</v>
      </c>
      <c r="B45" s="93" t="s">
        <v>299</v>
      </c>
      <c r="C45" s="96">
        <v>205</v>
      </c>
      <c r="D45" s="100">
        <v>0.77</v>
      </c>
    </row>
    <row r="46" spans="1:4" ht="17.100000000000001" customHeight="1" x14ac:dyDescent="0.25">
      <c r="A46" s="92" t="s">
        <v>282</v>
      </c>
      <c r="B46" s="93" t="s">
        <v>300</v>
      </c>
      <c r="C46" s="96">
        <v>59</v>
      </c>
      <c r="D46" s="100">
        <v>0.21840000000000001</v>
      </c>
    </row>
    <row r="47" spans="1:4" ht="17.100000000000001" customHeight="1" x14ac:dyDescent="0.25">
      <c r="A47" s="92" t="s">
        <v>282</v>
      </c>
      <c r="B47" s="95" t="s">
        <v>287</v>
      </c>
      <c r="C47" s="97">
        <v>267</v>
      </c>
      <c r="D47" s="101">
        <v>1</v>
      </c>
    </row>
    <row r="48" spans="1:4" ht="12" customHeight="1" x14ac:dyDescent="0.2">
      <c r="C48" s="98"/>
      <c r="D48" s="102"/>
    </row>
    <row r="49" spans="1:1" ht="15.95" customHeight="1" x14ac:dyDescent="0.2">
      <c r="A49" s="90" t="s">
        <v>278</v>
      </c>
    </row>
  </sheetData>
  <mergeCells count="7">
    <mergeCell ref="A43:B43"/>
    <mergeCell ref="A1:B1"/>
    <mergeCell ref="A8:B8"/>
    <mergeCell ref="A19:B19"/>
    <mergeCell ref="A25:B25"/>
    <mergeCell ref="A31:B31"/>
    <mergeCell ref="A37:B37"/>
  </mergeCells>
  <pageMargins left="0.05" right="0.05" top="0.5" bottom="0.5" header="0" footer="0"/>
  <pageSetup orientation="portrait" horizontalDpi="300" verticalDpi="300"/>
  <headerFooter>
    <oddHeader>Work Life-Telework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16"/>
  <sheetViews>
    <sheetView topLeftCell="A64" zoomScaleNormal="100" workbookViewId="0">
      <selection sqref="A1:B1"/>
    </sheetView>
  </sheetViews>
  <sheetFormatPr defaultColWidth="11.42578125" defaultRowHeight="12" customHeight="1" x14ac:dyDescent="0.2"/>
  <cols>
    <col min="1" max="1" width="2.7109375" style="79" bestFit="1" customWidth="1"/>
    <col min="2" max="2" width="110.7109375" style="79" bestFit="1" customWidth="1"/>
    <col min="3" max="3" width="7.7109375" style="79" bestFit="1" customWidth="1"/>
    <col min="4" max="4" width="8.140625" style="79" bestFit="1" customWidth="1"/>
    <col min="5" max="16384" width="11.42578125" style="79"/>
  </cols>
  <sheetData>
    <row r="1" spans="1:4" ht="17.100000000000001" customHeight="1" x14ac:dyDescent="0.25">
      <c r="A1" s="126" t="s">
        <v>305</v>
      </c>
      <c r="B1" s="126"/>
      <c r="C1" s="91" t="s">
        <v>280</v>
      </c>
      <c r="D1" s="91" t="s">
        <v>281</v>
      </c>
    </row>
    <row r="2" spans="1:4" ht="17.100000000000001" customHeight="1" x14ac:dyDescent="0.25">
      <c r="A2" s="92" t="s">
        <v>282</v>
      </c>
      <c r="B2" s="93" t="s">
        <v>306</v>
      </c>
      <c r="C2" s="96">
        <v>264</v>
      </c>
      <c r="D2" s="100">
        <v>0.99250000000000005</v>
      </c>
    </row>
    <row r="3" spans="1:4" ht="17.100000000000001" customHeight="1" x14ac:dyDescent="0.25">
      <c r="A3" s="92" t="s">
        <v>282</v>
      </c>
      <c r="B3" s="93" t="s">
        <v>307</v>
      </c>
      <c r="C3" s="96">
        <v>2</v>
      </c>
      <c r="D3" s="100">
        <v>7.4999999999999997E-3</v>
      </c>
    </row>
    <row r="4" spans="1:4" ht="17.100000000000001" customHeight="1" x14ac:dyDescent="0.25">
      <c r="A4" s="92" t="s">
        <v>282</v>
      </c>
      <c r="B4" s="95" t="s">
        <v>287</v>
      </c>
      <c r="C4" s="97">
        <v>266</v>
      </c>
      <c r="D4" s="101">
        <v>1</v>
      </c>
    </row>
    <row r="5" spans="1:4" ht="12" customHeight="1" x14ac:dyDescent="0.2">
      <c r="C5" s="98"/>
      <c r="D5" s="102"/>
    </row>
    <row r="6" spans="1:4" ht="17.100000000000001" customHeight="1" x14ac:dyDescent="0.25">
      <c r="A6" s="126" t="s">
        <v>308</v>
      </c>
      <c r="B6" s="126"/>
      <c r="C6" s="99" t="s">
        <v>280</v>
      </c>
      <c r="D6" s="103" t="s">
        <v>281</v>
      </c>
    </row>
    <row r="7" spans="1:4" ht="17.100000000000001" customHeight="1" x14ac:dyDescent="0.25">
      <c r="A7" s="92" t="s">
        <v>282</v>
      </c>
      <c r="B7" s="93" t="s">
        <v>144</v>
      </c>
      <c r="C7" s="96">
        <v>172</v>
      </c>
      <c r="D7" s="100">
        <v>0.64419999999999999</v>
      </c>
    </row>
    <row r="8" spans="1:4" ht="17.100000000000001" customHeight="1" x14ac:dyDescent="0.25">
      <c r="A8" s="92" t="s">
        <v>282</v>
      </c>
      <c r="B8" s="93" t="s">
        <v>56</v>
      </c>
      <c r="C8" s="96">
        <v>40</v>
      </c>
      <c r="D8" s="100">
        <v>0.14979999999999999</v>
      </c>
    </row>
    <row r="9" spans="1:4" ht="17.100000000000001" customHeight="1" x14ac:dyDescent="0.25">
      <c r="A9" s="92" t="s">
        <v>282</v>
      </c>
      <c r="B9" s="93" t="s">
        <v>57</v>
      </c>
      <c r="C9" s="96">
        <v>31</v>
      </c>
      <c r="D9" s="100">
        <v>0.11609999999999999</v>
      </c>
    </row>
    <row r="10" spans="1:4" ht="17.100000000000001" customHeight="1" x14ac:dyDescent="0.25">
      <c r="A10" s="92" t="s">
        <v>282</v>
      </c>
      <c r="B10" s="93" t="s">
        <v>58</v>
      </c>
      <c r="C10" s="96">
        <v>11</v>
      </c>
      <c r="D10" s="100">
        <v>4.1200000000000001E-2</v>
      </c>
    </row>
    <row r="11" spans="1:4" ht="17.100000000000001" customHeight="1" x14ac:dyDescent="0.25">
      <c r="A11" s="92" t="s">
        <v>282</v>
      </c>
      <c r="B11" s="93" t="s">
        <v>59</v>
      </c>
      <c r="C11" s="96">
        <v>13</v>
      </c>
      <c r="D11" s="100">
        <v>4.87E-2</v>
      </c>
    </row>
    <row r="12" spans="1:4" ht="17.100000000000001" customHeight="1" x14ac:dyDescent="0.25">
      <c r="A12" s="92" t="s">
        <v>282</v>
      </c>
      <c r="B12" s="95" t="s">
        <v>287</v>
      </c>
      <c r="C12" s="97">
        <v>267</v>
      </c>
      <c r="D12" s="101">
        <v>1</v>
      </c>
    </row>
    <row r="13" spans="1:4" ht="12" customHeight="1" x14ac:dyDescent="0.2">
      <c r="C13" s="98"/>
      <c r="D13" s="102"/>
    </row>
    <row r="14" spans="1:4" ht="17.100000000000001" customHeight="1" x14ac:dyDescent="0.25">
      <c r="A14" s="126" t="s">
        <v>309</v>
      </c>
      <c r="B14" s="126"/>
      <c r="C14" s="99" t="s">
        <v>280</v>
      </c>
      <c r="D14" s="103" t="s">
        <v>281</v>
      </c>
    </row>
    <row r="15" spans="1:4" ht="17.100000000000001" customHeight="1" x14ac:dyDescent="0.25">
      <c r="A15" s="92" t="s">
        <v>282</v>
      </c>
      <c r="B15" s="93" t="s">
        <v>310</v>
      </c>
      <c r="C15" s="96">
        <v>126</v>
      </c>
      <c r="D15" s="100">
        <v>0.4884</v>
      </c>
    </row>
    <row r="16" spans="1:4" ht="17.100000000000001" customHeight="1" x14ac:dyDescent="0.25">
      <c r="A16" s="92" t="s">
        <v>282</v>
      </c>
      <c r="B16" s="93" t="s">
        <v>168</v>
      </c>
      <c r="C16" s="96">
        <v>132</v>
      </c>
      <c r="D16" s="100">
        <v>0.51160000000000005</v>
      </c>
    </row>
    <row r="17" spans="1:4" ht="17.100000000000001" customHeight="1" x14ac:dyDescent="0.25">
      <c r="A17" s="92" t="s">
        <v>282</v>
      </c>
      <c r="B17" s="95" t="s">
        <v>287</v>
      </c>
      <c r="C17" s="97">
        <v>258</v>
      </c>
      <c r="D17" s="101">
        <v>1</v>
      </c>
    </row>
    <row r="18" spans="1:4" ht="12" customHeight="1" x14ac:dyDescent="0.2">
      <c r="C18" s="98"/>
      <c r="D18" s="102"/>
    </row>
    <row r="19" spans="1:4" ht="17.100000000000001" customHeight="1" x14ac:dyDescent="0.25">
      <c r="A19" s="126" t="s">
        <v>311</v>
      </c>
      <c r="B19" s="126"/>
      <c r="C19" s="99" t="s">
        <v>280</v>
      </c>
      <c r="D19" s="103" t="s">
        <v>281</v>
      </c>
    </row>
    <row r="20" spans="1:4" ht="17.100000000000001" customHeight="1" x14ac:dyDescent="0.25">
      <c r="A20" s="92" t="s">
        <v>282</v>
      </c>
      <c r="B20" s="93" t="s">
        <v>298</v>
      </c>
      <c r="C20" s="96">
        <v>10</v>
      </c>
      <c r="D20" s="100">
        <v>3.9100000000000003E-2</v>
      </c>
    </row>
    <row r="21" spans="1:4" ht="17.100000000000001" customHeight="1" x14ac:dyDescent="0.25">
      <c r="A21" s="92" t="s">
        <v>282</v>
      </c>
      <c r="B21" s="93" t="s">
        <v>299</v>
      </c>
      <c r="C21" s="96">
        <v>246</v>
      </c>
      <c r="D21" s="100">
        <v>0.96089999999999998</v>
      </c>
    </row>
    <row r="22" spans="1:4" ht="17.100000000000001" customHeight="1" x14ac:dyDescent="0.25">
      <c r="A22" s="92" t="s">
        <v>282</v>
      </c>
      <c r="B22" s="95" t="s">
        <v>287</v>
      </c>
      <c r="C22" s="97">
        <v>256</v>
      </c>
      <c r="D22" s="101">
        <v>1</v>
      </c>
    </row>
    <row r="23" spans="1:4" ht="12" customHeight="1" x14ac:dyDescent="0.2">
      <c r="C23" s="98"/>
      <c r="D23" s="102"/>
    </row>
    <row r="24" spans="1:4" ht="17.100000000000001" customHeight="1" x14ac:dyDescent="0.25">
      <c r="A24" s="126" t="s">
        <v>312</v>
      </c>
      <c r="B24" s="126"/>
      <c r="C24" s="99" t="s">
        <v>280</v>
      </c>
      <c r="D24" s="103" t="s">
        <v>281</v>
      </c>
    </row>
    <row r="25" spans="1:4" ht="17.100000000000001" customHeight="1" x14ac:dyDescent="0.25">
      <c r="A25" s="92" t="s">
        <v>282</v>
      </c>
      <c r="B25" s="93" t="s">
        <v>60</v>
      </c>
      <c r="C25" s="96">
        <v>2</v>
      </c>
      <c r="D25" s="100">
        <v>8.2000000000000007E-3</v>
      </c>
    </row>
    <row r="26" spans="1:4" ht="17.100000000000001" customHeight="1" x14ac:dyDescent="0.25">
      <c r="A26" s="92" t="s">
        <v>282</v>
      </c>
      <c r="B26" s="93" t="s">
        <v>61</v>
      </c>
      <c r="C26" s="96">
        <v>21</v>
      </c>
      <c r="D26" s="100">
        <v>8.6400000000000005E-2</v>
      </c>
    </row>
    <row r="27" spans="1:4" ht="17.100000000000001" customHeight="1" x14ac:dyDescent="0.25">
      <c r="A27" s="92" t="s">
        <v>282</v>
      </c>
      <c r="B27" s="93" t="s">
        <v>62</v>
      </c>
      <c r="C27" s="96">
        <v>54</v>
      </c>
      <c r="D27" s="100">
        <v>0.22220000000000001</v>
      </c>
    </row>
    <row r="28" spans="1:4" ht="17.100000000000001" customHeight="1" x14ac:dyDescent="0.25">
      <c r="A28" s="92" t="s">
        <v>282</v>
      </c>
      <c r="B28" s="93" t="s">
        <v>63</v>
      </c>
      <c r="C28" s="96">
        <v>1</v>
      </c>
      <c r="D28" s="100">
        <v>4.1000000000000003E-3</v>
      </c>
    </row>
    <row r="29" spans="1:4" ht="17.100000000000001" customHeight="1" x14ac:dyDescent="0.25">
      <c r="A29" s="92" t="s">
        <v>282</v>
      </c>
      <c r="B29" s="93" t="s">
        <v>64</v>
      </c>
      <c r="C29" s="96">
        <v>159</v>
      </c>
      <c r="D29" s="100">
        <v>0.65429999999999999</v>
      </c>
    </row>
    <row r="30" spans="1:4" ht="17.100000000000001" customHeight="1" x14ac:dyDescent="0.25">
      <c r="A30" s="92" t="s">
        <v>282</v>
      </c>
      <c r="B30" s="93" t="s">
        <v>65</v>
      </c>
      <c r="C30" s="96">
        <v>6</v>
      </c>
      <c r="D30" s="100">
        <v>2.47E-2</v>
      </c>
    </row>
    <row r="31" spans="1:4" ht="17.100000000000001" customHeight="1" x14ac:dyDescent="0.25">
      <c r="A31" s="92" t="s">
        <v>282</v>
      </c>
      <c r="B31" s="95" t="s">
        <v>287</v>
      </c>
      <c r="C31" s="97">
        <v>243</v>
      </c>
      <c r="D31" s="101">
        <v>1</v>
      </c>
    </row>
    <row r="32" spans="1:4" ht="12" customHeight="1" x14ac:dyDescent="0.2">
      <c r="C32" s="98"/>
      <c r="D32" s="102"/>
    </row>
    <row r="33" spans="1:4" ht="17.100000000000001" customHeight="1" x14ac:dyDescent="0.25">
      <c r="A33" s="126" t="s">
        <v>313</v>
      </c>
      <c r="B33" s="126"/>
      <c r="C33" s="99" t="s">
        <v>280</v>
      </c>
      <c r="D33" s="103" t="s">
        <v>281</v>
      </c>
    </row>
    <row r="34" spans="1:4" ht="17.100000000000001" customHeight="1" x14ac:dyDescent="0.25">
      <c r="A34" s="92" t="s">
        <v>282</v>
      </c>
      <c r="B34" s="93" t="s">
        <v>66</v>
      </c>
      <c r="C34" s="96">
        <v>0</v>
      </c>
      <c r="D34" s="100">
        <v>0</v>
      </c>
    </row>
    <row r="35" spans="1:4" ht="17.100000000000001" customHeight="1" x14ac:dyDescent="0.25">
      <c r="A35" s="92" t="s">
        <v>282</v>
      </c>
      <c r="B35" s="93" t="s">
        <v>314</v>
      </c>
      <c r="C35" s="96">
        <v>1</v>
      </c>
      <c r="D35" s="100">
        <v>3.8E-3</v>
      </c>
    </row>
    <row r="36" spans="1:4" ht="17.100000000000001" customHeight="1" x14ac:dyDescent="0.25">
      <c r="A36" s="92" t="s">
        <v>282</v>
      </c>
      <c r="B36" s="93" t="s">
        <v>67</v>
      </c>
      <c r="C36" s="96">
        <v>4</v>
      </c>
      <c r="D36" s="100">
        <v>1.5299999999999999E-2</v>
      </c>
    </row>
    <row r="37" spans="1:4" ht="17.100000000000001" customHeight="1" x14ac:dyDescent="0.25">
      <c r="A37" s="92" t="s">
        <v>282</v>
      </c>
      <c r="B37" s="93" t="s">
        <v>68</v>
      </c>
      <c r="C37" s="96">
        <v>28</v>
      </c>
      <c r="D37" s="100">
        <v>0.1069</v>
      </c>
    </row>
    <row r="38" spans="1:4" ht="17.100000000000001" customHeight="1" x14ac:dyDescent="0.25">
      <c r="A38" s="92" t="s">
        <v>282</v>
      </c>
      <c r="B38" s="93" t="s">
        <v>315</v>
      </c>
      <c r="C38" s="96">
        <v>5</v>
      </c>
      <c r="D38" s="100">
        <v>1.9099999999999999E-2</v>
      </c>
    </row>
    <row r="39" spans="1:4" ht="17.100000000000001" customHeight="1" x14ac:dyDescent="0.25">
      <c r="A39" s="92" t="s">
        <v>282</v>
      </c>
      <c r="B39" s="93" t="s">
        <v>316</v>
      </c>
      <c r="C39" s="96">
        <v>37</v>
      </c>
      <c r="D39" s="100">
        <v>0.14119999999999999</v>
      </c>
    </row>
    <row r="40" spans="1:4" ht="17.100000000000001" customHeight="1" x14ac:dyDescent="0.25">
      <c r="A40" s="92" t="s">
        <v>282</v>
      </c>
      <c r="B40" s="93" t="s">
        <v>317</v>
      </c>
      <c r="C40" s="96">
        <v>93</v>
      </c>
      <c r="D40" s="100">
        <v>0.35499999999999998</v>
      </c>
    </row>
    <row r="41" spans="1:4" ht="17.100000000000001" customHeight="1" x14ac:dyDescent="0.25">
      <c r="A41" s="92" t="s">
        <v>282</v>
      </c>
      <c r="B41" s="93" t="s">
        <v>318</v>
      </c>
      <c r="C41" s="96">
        <v>94</v>
      </c>
      <c r="D41" s="100">
        <v>0.35880000000000001</v>
      </c>
    </row>
    <row r="42" spans="1:4" ht="17.100000000000001" customHeight="1" x14ac:dyDescent="0.25">
      <c r="A42" s="92" t="s">
        <v>282</v>
      </c>
      <c r="B42" s="95" t="s">
        <v>287</v>
      </c>
      <c r="C42" s="97">
        <v>262</v>
      </c>
      <c r="D42" s="101">
        <v>1</v>
      </c>
    </row>
    <row r="43" spans="1:4" ht="12" customHeight="1" x14ac:dyDescent="0.2">
      <c r="C43" s="98"/>
      <c r="D43" s="102"/>
    </row>
    <row r="44" spans="1:4" ht="17.100000000000001" customHeight="1" x14ac:dyDescent="0.25">
      <c r="A44" s="126" t="s">
        <v>319</v>
      </c>
      <c r="B44" s="126"/>
      <c r="C44" s="99" t="s">
        <v>280</v>
      </c>
      <c r="D44" s="103" t="s">
        <v>281</v>
      </c>
    </row>
    <row r="45" spans="1:4" ht="17.100000000000001" customHeight="1" x14ac:dyDescent="0.25">
      <c r="A45" s="92" t="s">
        <v>282</v>
      </c>
      <c r="B45" s="93" t="s">
        <v>69</v>
      </c>
      <c r="C45" s="96">
        <v>0</v>
      </c>
      <c r="D45" s="100">
        <v>0</v>
      </c>
    </row>
    <row r="46" spans="1:4" ht="17.100000000000001" customHeight="1" x14ac:dyDescent="0.25">
      <c r="A46" s="92" t="s">
        <v>282</v>
      </c>
      <c r="B46" s="93" t="s">
        <v>70</v>
      </c>
      <c r="C46" s="96">
        <v>1</v>
      </c>
      <c r="D46" s="100">
        <v>3.8E-3</v>
      </c>
    </row>
    <row r="47" spans="1:4" ht="17.100000000000001" customHeight="1" x14ac:dyDescent="0.25">
      <c r="A47" s="92" t="s">
        <v>282</v>
      </c>
      <c r="B47" s="93" t="s">
        <v>71</v>
      </c>
      <c r="C47" s="96">
        <v>60</v>
      </c>
      <c r="D47" s="100">
        <v>0.22900000000000001</v>
      </c>
    </row>
    <row r="48" spans="1:4" ht="17.100000000000001" customHeight="1" x14ac:dyDescent="0.25">
      <c r="A48" s="92" t="s">
        <v>282</v>
      </c>
      <c r="B48" s="93" t="s">
        <v>72</v>
      </c>
      <c r="C48" s="96">
        <v>185</v>
      </c>
      <c r="D48" s="100">
        <v>0.70609999999999995</v>
      </c>
    </row>
    <row r="49" spans="1:4" ht="17.100000000000001" customHeight="1" x14ac:dyDescent="0.25">
      <c r="A49" s="92" t="s">
        <v>282</v>
      </c>
      <c r="B49" s="93" t="s">
        <v>73</v>
      </c>
      <c r="C49" s="96">
        <v>11</v>
      </c>
      <c r="D49" s="100">
        <v>4.2000000000000003E-2</v>
      </c>
    </row>
    <row r="50" spans="1:4" ht="17.100000000000001" customHeight="1" x14ac:dyDescent="0.25">
      <c r="A50" s="92" t="s">
        <v>282</v>
      </c>
      <c r="B50" s="93" t="s">
        <v>74</v>
      </c>
      <c r="C50" s="96">
        <v>0</v>
      </c>
      <c r="D50" s="100">
        <v>0</v>
      </c>
    </row>
    <row r="51" spans="1:4" ht="17.100000000000001" customHeight="1" x14ac:dyDescent="0.25">
      <c r="A51" s="92" t="s">
        <v>282</v>
      </c>
      <c r="B51" s="93" t="s">
        <v>75</v>
      </c>
      <c r="C51" s="96">
        <v>5</v>
      </c>
      <c r="D51" s="100">
        <v>1.9099999999999999E-2</v>
      </c>
    </row>
    <row r="52" spans="1:4" ht="17.100000000000001" customHeight="1" x14ac:dyDescent="0.25">
      <c r="A52" s="92" t="s">
        <v>282</v>
      </c>
      <c r="B52" s="95" t="s">
        <v>287</v>
      </c>
      <c r="C52" s="97">
        <v>262</v>
      </c>
      <c r="D52" s="101">
        <v>1</v>
      </c>
    </row>
    <row r="53" spans="1:4" ht="12" customHeight="1" x14ac:dyDescent="0.2">
      <c r="C53" s="98"/>
      <c r="D53" s="102"/>
    </row>
    <row r="54" spans="1:4" ht="17.100000000000001" customHeight="1" x14ac:dyDescent="0.25">
      <c r="A54" s="126" t="s">
        <v>320</v>
      </c>
      <c r="B54" s="126"/>
      <c r="C54" s="99" t="s">
        <v>280</v>
      </c>
      <c r="D54" s="103" t="s">
        <v>281</v>
      </c>
    </row>
    <row r="55" spans="1:4" ht="17.100000000000001" customHeight="1" x14ac:dyDescent="0.25">
      <c r="A55" s="92" t="s">
        <v>282</v>
      </c>
      <c r="B55" s="93" t="s">
        <v>76</v>
      </c>
      <c r="C55" s="96">
        <v>6</v>
      </c>
      <c r="D55" s="100">
        <v>2.2599999999999999E-2</v>
      </c>
    </row>
    <row r="56" spans="1:4" ht="17.100000000000001" customHeight="1" x14ac:dyDescent="0.25">
      <c r="A56" s="92" t="s">
        <v>282</v>
      </c>
      <c r="B56" s="93" t="s">
        <v>77</v>
      </c>
      <c r="C56" s="96">
        <v>30</v>
      </c>
      <c r="D56" s="100">
        <v>0.1132</v>
      </c>
    </row>
    <row r="57" spans="1:4" ht="17.100000000000001" customHeight="1" x14ac:dyDescent="0.25">
      <c r="A57" s="92" t="s">
        <v>282</v>
      </c>
      <c r="B57" s="93" t="s">
        <v>78</v>
      </c>
      <c r="C57" s="96">
        <v>37</v>
      </c>
      <c r="D57" s="100">
        <v>0.1396</v>
      </c>
    </row>
    <row r="58" spans="1:4" ht="17.100000000000001" customHeight="1" x14ac:dyDescent="0.25">
      <c r="A58" s="92" t="s">
        <v>282</v>
      </c>
      <c r="B58" s="93" t="s">
        <v>79</v>
      </c>
      <c r="C58" s="96">
        <v>60</v>
      </c>
      <c r="D58" s="100">
        <v>0.22639999999999999</v>
      </c>
    </row>
    <row r="59" spans="1:4" ht="17.100000000000001" customHeight="1" x14ac:dyDescent="0.25">
      <c r="A59" s="92" t="s">
        <v>282</v>
      </c>
      <c r="B59" s="93" t="s">
        <v>80</v>
      </c>
      <c r="C59" s="96">
        <v>23</v>
      </c>
      <c r="D59" s="100">
        <v>8.6800000000000002E-2</v>
      </c>
    </row>
    <row r="60" spans="1:4" ht="17.100000000000001" customHeight="1" x14ac:dyDescent="0.25">
      <c r="A60" s="92" t="s">
        <v>282</v>
      </c>
      <c r="B60" s="93" t="s">
        <v>81</v>
      </c>
      <c r="C60" s="96">
        <v>26</v>
      </c>
      <c r="D60" s="100">
        <v>9.8100000000000007E-2</v>
      </c>
    </row>
    <row r="61" spans="1:4" ht="17.100000000000001" customHeight="1" x14ac:dyDescent="0.25">
      <c r="A61" s="92" t="s">
        <v>282</v>
      </c>
      <c r="B61" s="93" t="s">
        <v>82</v>
      </c>
      <c r="C61" s="96">
        <v>83</v>
      </c>
      <c r="D61" s="100">
        <v>0.31319999999999998</v>
      </c>
    </row>
    <row r="62" spans="1:4" ht="17.100000000000001" customHeight="1" x14ac:dyDescent="0.25">
      <c r="A62" s="92" t="s">
        <v>282</v>
      </c>
      <c r="B62" s="95" t="s">
        <v>287</v>
      </c>
      <c r="C62" s="97">
        <v>265</v>
      </c>
      <c r="D62" s="101">
        <v>1</v>
      </c>
    </row>
    <row r="63" spans="1:4" ht="12" customHeight="1" x14ac:dyDescent="0.2">
      <c r="C63" s="98"/>
      <c r="D63" s="102"/>
    </row>
    <row r="64" spans="1:4" ht="17.100000000000001" customHeight="1" x14ac:dyDescent="0.25">
      <c r="A64" s="126" t="s">
        <v>321</v>
      </c>
      <c r="B64" s="126"/>
      <c r="C64" s="99" t="s">
        <v>280</v>
      </c>
      <c r="D64" s="103" t="s">
        <v>281</v>
      </c>
    </row>
    <row r="65" spans="1:4" ht="17.100000000000001" customHeight="1" x14ac:dyDescent="0.25">
      <c r="A65" s="92" t="s">
        <v>282</v>
      </c>
      <c r="B65" s="93" t="s">
        <v>76</v>
      </c>
      <c r="C65" s="96">
        <v>10</v>
      </c>
      <c r="D65" s="100">
        <v>3.7900000000000003E-2</v>
      </c>
    </row>
    <row r="66" spans="1:4" ht="17.100000000000001" customHeight="1" x14ac:dyDescent="0.25">
      <c r="A66" s="92" t="s">
        <v>282</v>
      </c>
      <c r="B66" s="93" t="s">
        <v>77</v>
      </c>
      <c r="C66" s="96">
        <v>56</v>
      </c>
      <c r="D66" s="100">
        <v>0.21210000000000001</v>
      </c>
    </row>
    <row r="67" spans="1:4" ht="17.100000000000001" customHeight="1" x14ac:dyDescent="0.25">
      <c r="A67" s="92" t="s">
        <v>282</v>
      </c>
      <c r="B67" s="93" t="s">
        <v>78</v>
      </c>
      <c r="C67" s="96">
        <v>41</v>
      </c>
      <c r="D67" s="100">
        <v>0.15529999999999999</v>
      </c>
    </row>
    <row r="68" spans="1:4" ht="17.100000000000001" customHeight="1" x14ac:dyDescent="0.25">
      <c r="A68" s="92" t="s">
        <v>282</v>
      </c>
      <c r="B68" s="93" t="s">
        <v>79</v>
      </c>
      <c r="C68" s="96">
        <v>53</v>
      </c>
      <c r="D68" s="100">
        <v>0.20080000000000001</v>
      </c>
    </row>
    <row r="69" spans="1:4" ht="17.100000000000001" customHeight="1" x14ac:dyDescent="0.25">
      <c r="A69" s="92" t="s">
        <v>282</v>
      </c>
      <c r="B69" s="93" t="s">
        <v>83</v>
      </c>
      <c r="C69" s="96">
        <v>50</v>
      </c>
      <c r="D69" s="100">
        <v>0.18940000000000001</v>
      </c>
    </row>
    <row r="70" spans="1:4" ht="17.100000000000001" customHeight="1" x14ac:dyDescent="0.25">
      <c r="A70" s="92" t="s">
        <v>282</v>
      </c>
      <c r="B70" s="93" t="s">
        <v>82</v>
      </c>
      <c r="C70" s="96">
        <v>54</v>
      </c>
      <c r="D70" s="100">
        <v>0.20449999999999999</v>
      </c>
    </row>
    <row r="71" spans="1:4" ht="17.100000000000001" customHeight="1" x14ac:dyDescent="0.25">
      <c r="A71" s="92" t="s">
        <v>282</v>
      </c>
      <c r="B71" s="95" t="s">
        <v>287</v>
      </c>
      <c r="C71" s="97">
        <v>264</v>
      </c>
      <c r="D71" s="101">
        <v>1</v>
      </c>
    </row>
    <row r="72" spans="1:4" ht="12" customHeight="1" x14ac:dyDescent="0.2">
      <c r="C72" s="98"/>
      <c r="D72" s="102"/>
    </row>
    <row r="73" spans="1:4" ht="17.100000000000001" customHeight="1" x14ac:dyDescent="0.25">
      <c r="A73" s="126" t="s">
        <v>322</v>
      </c>
      <c r="B73" s="126"/>
      <c r="C73" s="99" t="s">
        <v>280</v>
      </c>
      <c r="D73" s="103" t="s">
        <v>281</v>
      </c>
    </row>
    <row r="74" spans="1:4" ht="17.100000000000001" customHeight="1" x14ac:dyDescent="0.25">
      <c r="A74" s="92" t="s">
        <v>282</v>
      </c>
      <c r="B74" s="93" t="s">
        <v>299</v>
      </c>
      <c r="C74" s="96">
        <v>180</v>
      </c>
      <c r="D74" s="100">
        <v>0.68179999999999996</v>
      </c>
    </row>
    <row r="75" spans="1:4" ht="17.100000000000001" customHeight="1" x14ac:dyDescent="0.25">
      <c r="A75" s="92" t="s">
        <v>282</v>
      </c>
      <c r="B75" s="93" t="s">
        <v>323</v>
      </c>
      <c r="C75" s="96">
        <v>10</v>
      </c>
      <c r="D75" s="100">
        <v>3.7900000000000003E-2</v>
      </c>
    </row>
    <row r="76" spans="1:4" ht="17.100000000000001" customHeight="1" x14ac:dyDescent="0.25">
      <c r="A76" s="92" t="s">
        <v>282</v>
      </c>
      <c r="B76" s="93" t="s">
        <v>324</v>
      </c>
      <c r="C76" s="96">
        <v>50</v>
      </c>
      <c r="D76" s="100">
        <v>0.18940000000000001</v>
      </c>
    </row>
    <row r="77" spans="1:4" ht="17.100000000000001" customHeight="1" x14ac:dyDescent="0.25">
      <c r="A77" s="92" t="s">
        <v>282</v>
      </c>
      <c r="B77" s="93" t="s">
        <v>325</v>
      </c>
      <c r="C77" s="96">
        <v>12</v>
      </c>
      <c r="D77" s="100">
        <v>4.5499999999999999E-2</v>
      </c>
    </row>
    <row r="78" spans="1:4" ht="17.100000000000001" customHeight="1" x14ac:dyDescent="0.25">
      <c r="A78" s="92" t="s">
        <v>282</v>
      </c>
      <c r="B78" s="93" t="s">
        <v>326</v>
      </c>
      <c r="C78" s="96">
        <v>12</v>
      </c>
      <c r="D78" s="100">
        <v>4.5499999999999999E-2</v>
      </c>
    </row>
    <row r="79" spans="1:4" ht="17.100000000000001" customHeight="1" x14ac:dyDescent="0.25">
      <c r="A79" s="92" t="s">
        <v>282</v>
      </c>
      <c r="B79" s="95" t="s">
        <v>287</v>
      </c>
      <c r="C79" s="97">
        <v>264</v>
      </c>
      <c r="D79" s="101">
        <v>1</v>
      </c>
    </row>
    <row r="80" spans="1:4" ht="12" customHeight="1" x14ac:dyDescent="0.2">
      <c r="C80" s="98"/>
      <c r="D80" s="102"/>
    </row>
    <row r="81" spans="1:4" ht="17.100000000000001" customHeight="1" x14ac:dyDescent="0.25">
      <c r="A81" s="126" t="s">
        <v>327</v>
      </c>
      <c r="B81" s="126"/>
      <c r="C81" s="99" t="s">
        <v>280</v>
      </c>
      <c r="D81" s="103" t="s">
        <v>281</v>
      </c>
    </row>
    <row r="82" spans="1:4" ht="17.100000000000001" customHeight="1" x14ac:dyDescent="0.25">
      <c r="A82" s="92" t="s">
        <v>282</v>
      </c>
      <c r="B82" s="93" t="s">
        <v>328</v>
      </c>
      <c r="C82" s="96">
        <v>6</v>
      </c>
      <c r="D82" s="100">
        <v>2.3300000000000001E-2</v>
      </c>
    </row>
    <row r="83" spans="1:4" ht="17.100000000000001" customHeight="1" x14ac:dyDescent="0.25">
      <c r="A83" s="92" t="s">
        <v>282</v>
      </c>
      <c r="B83" s="93" t="s">
        <v>329</v>
      </c>
      <c r="C83" s="96">
        <v>23</v>
      </c>
      <c r="D83" s="100">
        <v>8.9099999999999999E-2</v>
      </c>
    </row>
    <row r="84" spans="1:4" ht="17.100000000000001" customHeight="1" x14ac:dyDescent="0.25">
      <c r="A84" s="92" t="s">
        <v>282</v>
      </c>
      <c r="B84" s="93" t="s">
        <v>330</v>
      </c>
      <c r="C84" s="96">
        <v>22</v>
      </c>
      <c r="D84" s="100">
        <v>8.5300000000000001E-2</v>
      </c>
    </row>
    <row r="85" spans="1:4" ht="17.100000000000001" customHeight="1" x14ac:dyDescent="0.25">
      <c r="A85" s="92" t="s">
        <v>282</v>
      </c>
      <c r="B85" s="93" t="s">
        <v>331</v>
      </c>
      <c r="C85" s="96">
        <v>207</v>
      </c>
      <c r="D85" s="100">
        <v>0.80230000000000001</v>
      </c>
    </row>
    <row r="86" spans="1:4" ht="17.100000000000001" customHeight="1" x14ac:dyDescent="0.25">
      <c r="A86" s="92" t="s">
        <v>282</v>
      </c>
      <c r="B86" s="95" t="s">
        <v>287</v>
      </c>
      <c r="C86" s="97">
        <v>258</v>
      </c>
      <c r="D86" s="101">
        <v>1</v>
      </c>
    </row>
    <row r="87" spans="1:4" ht="12" customHeight="1" x14ac:dyDescent="0.2">
      <c r="C87" s="98"/>
      <c r="D87" s="102"/>
    </row>
    <row r="88" spans="1:4" ht="17.100000000000001" customHeight="1" x14ac:dyDescent="0.25">
      <c r="A88" s="126" t="s">
        <v>332</v>
      </c>
      <c r="B88" s="126"/>
      <c r="C88" s="99" t="s">
        <v>280</v>
      </c>
      <c r="D88" s="103" t="s">
        <v>281</v>
      </c>
    </row>
    <row r="89" spans="1:4" ht="17.100000000000001" customHeight="1" x14ac:dyDescent="0.25">
      <c r="A89" s="92" t="s">
        <v>282</v>
      </c>
      <c r="B89" s="93" t="s">
        <v>333</v>
      </c>
      <c r="C89" s="96">
        <v>212</v>
      </c>
      <c r="D89" s="100">
        <v>0.83460000000000001</v>
      </c>
    </row>
    <row r="90" spans="1:4" ht="17.100000000000001" customHeight="1" x14ac:dyDescent="0.25">
      <c r="A90" s="92" t="s">
        <v>282</v>
      </c>
      <c r="B90" s="93" t="s">
        <v>334</v>
      </c>
      <c r="C90" s="96">
        <v>14</v>
      </c>
      <c r="D90" s="100">
        <v>5.5100000000000003E-2</v>
      </c>
    </row>
    <row r="91" spans="1:4" ht="17.100000000000001" customHeight="1" x14ac:dyDescent="0.25">
      <c r="A91" s="92" t="s">
        <v>282</v>
      </c>
      <c r="B91" s="93" t="s">
        <v>335</v>
      </c>
      <c r="C91" s="96">
        <v>28</v>
      </c>
      <c r="D91" s="100">
        <v>0.11020000000000001</v>
      </c>
    </row>
    <row r="92" spans="1:4" ht="17.100000000000001" customHeight="1" x14ac:dyDescent="0.25">
      <c r="A92" s="92" t="s">
        <v>282</v>
      </c>
      <c r="B92" s="95" t="s">
        <v>287</v>
      </c>
      <c r="C92" s="97">
        <v>254</v>
      </c>
      <c r="D92" s="101">
        <v>1</v>
      </c>
    </row>
    <row r="93" spans="1:4" ht="12" customHeight="1" x14ac:dyDescent="0.2">
      <c r="C93" s="98"/>
      <c r="D93" s="102"/>
    </row>
    <row r="94" spans="1:4" ht="17.100000000000001" customHeight="1" x14ac:dyDescent="0.25">
      <c r="A94" s="126" t="s">
        <v>336</v>
      </c>
      <c r="B94" s="126"/>
      <c r="C94" s="99" t="s">
        <v>280</v>
      </c>
      <c r="D94" s="103" t="s">
        <v>281</v>
      </c>
    </row>
    <row r="95" spans="1:4" ht="17.100000000000001" customHeight="1" x14ac:dyDescent="0.25">
      <c r="A95" s="92" t="s">
        <v>282</v>
      </c>
      <c r="B95" s="93" t="s">
        <v>337</v>
      </c>
      <c r="C95" s="96">
        <v>230</v>
      </c>
      <c r="D95" s="100">
        <v>0.88460000000000005</v>
      </c>
    </row>
    <row r="96" spans="1:4" ht="17.100000000000001" customHeight="1" x14ac:dyDescent="0.25">
      <c r="A96" s="92" t="s">
        <v>282</v>
      </c>
      <c r="B96" s="93" t="s">
        <v>338</v>
      </c>
      <c r="C96" s="96">
        <v>1</v>
      </c>
      <c r="D96" s="100">
        <v>3.8E-3</v>
      </c>
    </row>
    <row r="97" spans="1:4" ht="17.100000000000001" customHeight="1" x14ac:dyDescent="0.25">
      <c r="A97" s="92" t="s">
        <v>282</v>
      </c>
      <c r="B97" s="93" t="s">
        <v>339</v>
      </c>
      <c r="C97" s="96">
        <v>6</v>
      </c>
      <c r="D97" s="100">
        <v>2.3099999999999999E-2</v>
      </c>
    </row>
    <row r="98" spans="1:4" ht="17.100000000000001" customHeight="1" x14ac:dyDescent="0.25">
      <c r="A98" s="92" t="s">
        <v>282</v>
      </c>
      <c r="B98" s="93" t="s">
        <v>340</v>
      </c>
      <c r="C98" s="96">
        <v>23</v>
      </c>
      <c r="D98" s="100">
        <v>8.8499999999999995E-2</v>
      </c>
    </row>
    <row r="99" spans="1:4" ht="17.100000000000001" customHeight="1" x14ac:dyDescent="0.25">
      <c r="A99" s="92" t="s">
        <v>282</v>
      </c>
      <c r="B99" s="95" t="s">
        <v>287</v>
      </c>
      <c r="C99" s="97">
        <v>260</v>
      </c>
      <c r="D99" s="101">
        <v>1</v>
      </c>
    </row>
    <row r="100" spans="1:4" ht="12" customHeight="1" x14ac:dyDescent="0.2">
      <c r="C100" s="98"/>
      <c r="D100" s="102"/>
    </row>
    <row r="101" spans="1:4" ht="17.100000000000001" customHeight="1" x14ac:dyDescent="0.25">
      <c r="A101" s="126" t="s">
        <v>341</v>
      </c>
      <c r="B101" s="126"/>
      <c r="C101" s="99" t="s">
        <v>280</v>
      </c>
      <c r="D101" s="103" t="s">
        <v>281</v>
      </c>
    </row>
    <row r="102" spans="1:4" ht="17.100000000000001" customHeight="1" x14ac:dyDescent="0.25">
      <c r="A102" s="92" t="s">
        <v>282</v>
      </c>
      <c r="B102" s="93" t="s">
        <v>298</v>
      </c>
      <c r="C102" s="96">
        <v>17</v>
      </c>
      <c r="D102" s="100">
        <v>6.5600000000000006E-2</v>
      </c>
    </row>
    <row r="103" spans="1:4" ht="17.100000000000001" customHeight="1" x14ac:dyDescent="0.25">
      <c r="A103" s="92" t="s">
        <v>282</v>
      </c>
      <c r="B103" s="93" t="s">
        <v>299</v>
      </c>
      <c r="C103" s="96">
        <v>242</v>
      </c>
      <c r="D103" s="100">
        <v>0.93440000000000001</v>
      </c>
    </row>
    <row r="104" spans="1:4" ht="17.100000000000001" customHeight="1" x14ac:dyDescent="0.25">
      <c r="A104" s="92" t="s">
        <v>282</v>
      </c>
      <c r="B104" s="95" t="s">
        <v>287</v>
      </c>
      <c r="C104" s="97">
        <v>259</v>
      </c>
      <c r="D104" s="101">
        <v>1</v>
      </c>
    </row>
    <row r="105" spans="1:4" ht="12" customHeight="1" x14ac:dyDescent="0.2">
      <c r="C105" s="98"/>
      <c r="D105" s="102"/>
    </row>
    <row r="106" spans="1:4" ht="17.100000000000001" customHeight="1" x14ac:dyDescent="0.25">
      <c r="A106" s="126" t="s">
        <v>342</v>
      </c>
      <c r="B106" s="126"/>
      <c r="C106" s="99" t="s">
        <v>280</v>
      </c>
      <c r="D106" s="103" t="s">
        <v>281</v>
      </c>
    </row>
    <row r="107" spans="1:4" ht="17.100000000000001" customHeight="1" x14ac:dyDescent="0.25">
      <c r="A107" s="92" t="s">
        <v>282</v>
      </c>
      <c r="B107" s="93" t="s">
        <v>84</v>
      </c>
      <c r="C107" s="96">
        <v>1</v>
      </c>
      <c r="D107" s="100">
        <v>3.7000000000000002E-3</v>
      </c>
    </row>
    <row r="108" spans="1:4" ht="17.100000000000001" customHeight="1" x14ac:dyDescent="0.25">
      <c r="A108" s="92" t="s">
        <v>282</v>
      </c>
      <c r="B108" s="93" t="s">
        <v>85</v>
      </c>
      <c r="C108" s="96">
        <v>12</v>
      </c>
      <c r="D108" s="100">
        <v>4.41E-2</v>
      </c>
    </row>
    <row r="109" spans="1:4" ht="17.100000000000001" customHeight="1" x14ac:dyDescent="0.25">
      <c r="A109" s="92" t="s">
        <v>282</v>
      </c>
      <c r="B109" s="93" t="s">
        <v>86</v>
      </c>
      <c r="C109" s="96">
        <v>58</v>
      </c>
      <c r="D109" s="100">
        <v>0.2132</v>
      </c>
    </row>
    <row r="110" spans="1:4" ht="17.100000000000001" customHeight="1" x14ac:dyDescent="0.25">
      <c r="A110" s="92" t="s">
        <v>282</v>
      </c>
      <c r="B110" s="93" t="s">
        <v>87</v>
      </c>
      <c r="C110" s="96">
        <v>76</v>
      </c>
      <c r="D110" s="100">
        <v>0.27939999999999998</v>
      </c>
    </row>
    <row r="111" spans="1:4" ht="17.100000000000001" customHeight="1" x14ac:dyDescent="0.25">
      <c r="A111" s="92" t="s">
        <v>282</v>
      </c>
      <c r="B111" s="93" t="s">
        <v>88</v>
      </c>
      <c r="C111" s="96">
        <v>77</v>
      </c>
      <c r="D111" s="100">
        <v>0.28310000000000002</v>
      </c>
    </row>
    <row r="112" spans="1:4" ht="17.100000000000001" customHeight="1" x14ac:dyDescent="0.25">
      <c r="A112" s="92" t="s">
        <v>282</v>
      </c>
      <c r="B112" s="93" t="s">
        <v>89</v>
      </c>
      <c r="C112" s="96">
        <v>48</v>
      </c>
      <c r="D112" s="100">
        <v>0.17649999999999999</v>
      </c>
    </row>
    <row r="113" spans="1:4" ht="17.100000000000001" customHeight="1" x14ac:dyDescent="0.25">
      <c r="A113" s="92" t="s">
        <v>282</v>
      </c>
      <c r="B113" s="95" t="s">
        <v>287</v>
      </c>
      <c r="C113" s="97">
        <v>272</v>
      </c>
      <c r="D113" s="101">
        <v>1</v>
      </c>
    </row>
    <row r="114" spans="1:4" ht="12" customHeight="1" x14ac:dyDescent="0.2">
      <c r="C114" s="98"/>
      <c r="D114" s="102"/>
    </row>
    <row r="115" spans="1:4" ht="15.95" customHeight="1" x14ac:dyDescent="0.2">
      <c r="A115" s="90" t="s">
        <v>343</v>
      </c>
    </row>
    <row r="116" spans="1:4" ht="15.95" customHeight="1" x14ac:dyDescent="0.2">
      <c r="A116" s="90" t="s">
        <v>275</v>
      </c>
    </row>
  </sheetData>
  <mergeCells count="15">
    <mergeCell ref="A94:B94"/>
    <mergeCell ref="A101:B101"/>
    <mergeCell ref="A106:B106"/>
    <mergeCell ref="A44:B44"/>
    <mergeCell ref="A54:B54"/>
    <mergeCell ref="A64:B64"/>
    <mergeCell ref="A73:B73"/>
    <mergeCell ref="A81:B81"/>
    <mergeCell ref="A88:B88"/>
    <mergeCell ref="A33:B33"/>
    <mergeCell ref="A1:B1"/>
    <mergeCell ref="A6:B6"/>
    <mergeCell ref="A14:B14"/>
    <mergeCell ref="A19:B19"/>
    <mergeCell ref="A24:B24"/>
  </mergeCells>
  <pageMargins left="0.05" right="0.05" top="0.5" bottom="0.5" header="0" footer="0"/>
  <pageSetup orientation="portrait" horizontalDpi="300" verticalDpi="300"/>
  <headerFooter>
    <oddHeader>Demographics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42"/>
  <sheetViews>
    <sheetView topLeftCell="A127" zoomScaleNormal="100" workbookViewId="0">
      <selection activeCell="A37" sqref="A37"/>
    </sheetView>
  </sheetViews>
  <sheetFormatPr defaultColWidth="11.42578125" defaultRowHeight="12" customHeight="1" x14ac:dyDescent="0.2"/>
  <cols>
    <col min="1" max="1" width="67" style="79" bestFit="1" customWidth="1"/>
    <col min="2" max="5" width="15" style="79" bestFit="1" customWidth="1"/>
    <col min="6" max="16384" width="11.42578125" style="79"/>
  </cols>
  <sheetData>
    <row r="1" spans="1:5" ht="21.95" customHeight="1" x14ac:dyDescent="0.3">
      <c r="A1" s="104" t="s">
        <v>344</v>
      </c>
    </row>
    <row r="2" spans="1:5" ht="18.95" customHeight="1" x14ac:dyDescent="0.2">
      <c r="A2" s="105"/>
      <c r="B2" s="105"/>
      <c r="C2" s="105"/>
      <c r="D2" s="105"/>
      <c r="E2" s="105"/>
    </row>
    <row r="3" spans="1:5" ht="48" customHeight="1" x14ac:dyDescent="0.25">
      <c r="A3" s="127" t="s">
        <v>345</v>
      </c>
      <c r="B3" s="127"/>
      <c r="C3" s="127"/>
      <c r="D3" s="127"/>
      <c r="E3" s="127"/>
    </row>
    <row r="4" spans="1:5" ht="35.1" customHeight="1" x14ac:dyDescent="0.2">
      <c r="A4" s="106"/>
      <c r="B4" s="128" t="s">
        <v>346</v>
      </c>
      <c r="C4" s="128"/>
      <c r="D4" s="128" t="s">
        <v>347</v>
      </c>
      <c r="E4" s="128"/>
    </row>
    <row r="5" spans="1:5" ht="17.100000000000001" customHeight="1" x14ac:dyDescent="0.25">
      <c r="A5" s="105"/>
      <c r="B5" s="107">
        <v>2016</v>
      </c>
      <c r="C5" s="107">
        <v>2015</v>
      </c>
      <c r="D5" s="107">
        <v>2016</v>
      </c>
      <c r="E5" s="107">
        <v>2015</v>
      </c>
    </row>
    <row r="6" spans="1:5" ht="17.100000000000001" customHeight="1" x14ac:dyDescent="0.25">
      <c r="A6" s="93" t="s">
        <v>348</v>
      </c>
      <c r="B6" s="94">
        <v>40</v>
      </c>
      <c r="C6" s="94">
        <v>48</v>
      </c>
      <c r="D6" s="117">
        <v>0.14899999999999999</v>
      </c>
      <c r="E6" s="117">
        <v>0.17899999999999999</v>
      </c>
    </row>
    <row r="7" spans="1:5" ht="17.100000000000001" customHeight="1" x14ac:dyDescent="0.25">
      <c r="A7" s="93" t="s">
        <v>349</v>
      </c>
      <c r="B7" s="94">
        <v>45</v>
      </c>
      <c r="C7" s="94">
        <v>45</v>
      </c>
      <c r="D7" s="117">
        <v>0.16800000000000001</v>
      </c>
      <c r="E7" s="117">
        <v>0.16800000000000001</v>
      </c>
    </row>
    <row r="8" spans="1:5" ht="17.100000000000001" customHeight="1" x14ac:dyDescent="0.25">
      <c r="A8" s="93" t="s">
        <v>350</v>
      </c>
      <c r="B8" s="94">
        <v>61</v>
      </c>
      <c r="C8" s="94">
        <v>64</v>
      </c>
      <c r="D8" s="117">
        <v>0.22800000000000001</v>
      </c>
      <c r="E8" s="117">
        <v>0.23899999999999999</v>
      </c>
    </row>
    <row r="9" spans="1:5" ht="17.100000000000001" customHeight="1" x14ac:dyDescent="0.25">
      <c r="A9" s="93" t="s">
        <v>351</v>
      </c>
      <c r="B9" s="94">
        <v>9</v>
      </c>
      <c r="C9" s="94">
        <v>9</v>
      </c>
      <c r="D9" s="117">
        <v>3.4000000000000002E-2</v>
      </c>
      <c r="E9" s="117">
        <v>3.4000000000000002E-2</v>
      </c>
    </row>
    <row r="10" spans="1:5" ht="17.100000000000001" customHeight="1" x14ac:dyDescent="0.25">
      <c r="A10" s="93" t="s">
        <v>352</v>
      </c>
      <c r="B10" s="94">
        <v>17</v>
      </c>
      <c r="C10" s="94">
        <v>15</v>
      </c>
      <c r="D10" s="117">
        <v>6.3E-2</v>
      </c>
      <c r="E10" s="117">
        <v>5.6000000000000001E-2</v>
      </c>
    </row>
    <row r="11" spans="1:5" ht="17.100000000000001" customHeight="1" x14ac:dyDescent="0.25">
      <c r="A11" s="93" t="s">
        <v>353</v>
      </c>
      <c r="B11" s="94">
        <v>10</v>
      </c>
      <c r="C11" s="94">
        <v>5</v>
      </c>
      <c r="D11" s="117">
        <v>3.6999999999999998E-2</v>
      </c>
      <c r="E11" s="117">
        <v>1.9E-2</v>
      </c>
    </row>
    <row r="12" spans="1:5" ht="17.100000000000001" customHeight="1" x14ac:dyDescent="0.25">
      <c r="A12" s="93" t="s">
        <v>354</v>
      </c>
      <c r="B12" s="94">
        <v>44</v>
      </c>
      <c r="C12" s="94">
        <v>49</v>
      </c>
      <c r="D12" s="117">
        <v>0.16400000000000001</v>
      </c>
      <c r="E12" s="117">
        <v>0.183</v>
      </c>
    </row>
    <row r="13" spans="1:5" ht="30" customHeight="1" x14ac:dyDescent="0.25">
      <c r="A13" s="108" t="s">
        <v>355</v>
      </c>
      <c r="B13" s="94">
        <v>10</v>
      </c>
      <c r="C13" s="94">
        <v>33</v>
      </c>
      <c r="D13" s="117">
        <v>3.6999999999999998E-2</v>
      </c>
      <c r="E13" s="117">
        <v>0.123</v>
      </c>
    </row>
    <row r="14" spans="1:5" ht="17.100000000000001" customHeight="1" x14ac:dyDescent="0.25">
      <c r="A14" s="109" t="s">
        <v>356</v>
      </c>
      <c r="B14" s="110">
        <v>32</v>
      </c>
      <c r="C14" s="110" t="s">
        <v>357</v>
      </c>
      <c r="D14" s="118">
        <v>0.11899999999999999</v>
      </c>
      <c r="E14" s="110" t="s">
        <v>357</v>
      </c>
    </row>
    <row r="15" spans="1:5" ht="17.100000000000001" customHeight="1" x14ac:dyDescent="0.25">
      <c r="A15" s="111" t="s">
        <v>287</v>
      </c>
      <c r="B15" s="112">
        <v>268</v>
      </c>
      <c r="C15" s="112">
        <v>268</v>
      </c>
      <c r="D15" s="119">
        <v>1</v>
      </c>
      <c r="E15" s="119">
        <v>1</v>
      </c>
    </row>
    <row r="17" spans="1:5" ht="21.95" customHeight="1" x14ac:dyDescent="0.3">
      <c r="A17" s="104" t="s">
        <v>358</v>
      </c>
    </row>
    <row r="18" spans="1:5" ht="18.95" customHeight="1" x14ac:dyDescent="0.2">
      <c r="A18" s="105"/>
      <c r="B18" s="105"/>
      <c r="C18" s="105"/>
      <c r="D18" s="105"/>
      <c r="E18" s="105"/>
    </row>
    <row r="19" spans="1:5" ht="48" customHeight="1" x14ac:dyDescent="0.25">
      <c r="A19" s="127" t="s">
        <v>359</v>
      </c>
      <c r="B19" s="127"/>
      <c r="C19" s="127"/>
      <c r="D19" s="127"/>
      <c r="E19" s="127"/>
    </row>
    <row r="20" spans="1:5" ht="35.1" customHeight="1" x14ac:dyDescent="0.25">
      <c r="A20" s="106"/>
      <c r="B20" s="128" t="s">
        <v>346</v>
      </c>
      <c r="C20" s="128"/>
      <c r="D20" s="129" t="s">
        <v>165</v>
      </c>
      <c r="E20" s="129"/>
    </row>
    <row r="21" spans="1:5" ht="17.100000000000001" customHeight="1" x14ac:dyDescent="0.25">
      <c r="A21" s="105"/>
      <c r="B21" s="107">
        <v>2016</v>
      </c>
      <c r="C21" s="107">
        <v>2015</v>
      </c>
      <c r="D21" s="107">
        <v>2016</v>
      </c>
      <c r="E21" s="107">
        <v>2015</v>
      </c>
    </row>
    <row r="22" spans="1:5" ht="17.100000000000001" customHeight="1" x14ac:dyDescent="0.25">
      <c r="A22" s="93" t="s">
        <v>360</v>
      </c>
      <c r="B22" s="94">
        <v>47</v>
      </c>
      <c r="C22" s="94">
        <v>56</v>
      </c>
      <c r="D22" s="117">
        <v>0.186</v>
      </c>
      <c r="E22" s="117">
        <v>0.215</v>
      </c>
    </row>
    <row r="23" spans="1:5" ht="17.100000000000001" customHeight="1" x14ac:dyDescent="0.25">
      <c r="A23" s="93" t="s">
        <v>361</v>
      </c>
      <c r="B23" s="94">
        <v>102</v>
      </c>
      <c r="C23" s="94">
        <v>99</v>
      </c>
      <c r="D23" s="117">
        <v>0.40799999999999997</v>
      </c>
      <c r="E23" s="117">
        <v>0.38400000000000001</v>
      </c>
    </row>
    <row r="24" spans="1:5" ht="17.100000000000001" customHeight="1" x14ac:dyDescent="0.25">
      <c r="A24" s="93" t="s">
        <v>362</v>
      </c>
      <c r="B24" s="94">
        <v>57</v>
      </c>
      <c r="C24" s="94">
        <v>49</v>
      </c>
      <c r="D24" s="117">
        <v>0.23200000000000001</v>
      </c>
      <c r="E24" s="117">
        <v>0.19600000000000001</v>
      </c>
    </row>
    <row r="25" spans="1:5" ht="17.100000000000001" customHeight="1" x14ac:dyDescent="0.25">
      <c r="A25" s="93" t="s">
        <v>363</v>
      </c>
      <c r="B25" s="94">
        <v>26</v>
      </c>
      <c r="C25" s="94">
        <v>38</v>
      </c>
      <c r="D25" s="117">
        <v>0.109</v>
      </c>
      <c r="E25" s="117">
        <v>0.154</v>
      </c>
    </row>
    <row r="26" spans="1:5" ht="17.100000000000001" customHeight="1" x14ac:dyDescent="0.25">
      <c r="A26" s="93" t="s">
        <v>364</v>
      </c>
      <c r="B26" s="94">
        <v>16</v>
      </c>
      <c r="C26" s="94">
        <v>13</v>
      </c>
      <c r="D26" s="117">
        <v>6.6000000000000003E-2</v>
      </c>
      <c r="E26" s="117">
        <v>5.0999999999999997E-2</v>
      </c>
    </row>
    <row r="27" spans="1:5" ht="17.100000000000001" customHeight="1" x14ac:dyDescent="0.25">
      <c r="A27" s="109" t="s">
        <v>365</v>
      </c>
      <c r="B27" s="110">
        <v>20</v>
      </c>
      <c r="C27" s="110">
        <v>17</v>
      </c>
      <c r="D27" s="110" t="s">
        <v>366</v>
      </c>
      <c r="E27" s="110" t="s">
        <v>366</v>
      </c>
    </row>
    <row r="28" spans="1:5" ht="17.100000000000001" customHeight="1" x14ac:dyDescent="0.25">
      <c r="A28" s="111" t="s">
        <v>287</v>
      </c>
      <c r="B28" s="112">
        <v>268</v>
      </c>
      <c r="C28" s="112">
        <v>272</v>
      </c>
      <c r="D28" s="119">
        <v>1</v>
      </c>
      <c r="E28" s="119">
        <v>1</v>
      </c>
    </row>
    <row r="29" spans="1:5" ht="14.1" customHeight="1" x14ac:dyDescent="0.2">
      <c r="A29" s="130"/>
      <c r="B29" s="130"/>
      <c r="C29" s="130"/>
      <c r="D29" s="130"/>
      <c r="E29" s="130"/>
    </row>
    <row r="30" spans="1:5" ht="27.95" customHeight="1" x14ac:dyDescent="0.2">
      <c r="A30" s="131" t="s">
        <v>367</v>
      </c>
      <c r="B30" s="131"/>
      <c r="C30" s="131"/>
      <c r="D30" s="131"/>
      <c r="E30" s="131"/>
    </row>
    <row r="32" spans="1:5" ht="21.95" customHeight="1" x14ac:dyDescent="0.3">
      <c r="A32" s="104" t="s">
        <v>368</v>
      </c>
    </row>
    <row r="33" spans="1:5" ht="18.95" customHeight="1" x14ac:dyDescent="0.2">
      <c r="A33" s="105"/>
      <c r="B33" s="105"/>
      <c r="C33" s="105"/>
      <c r="D33" s="105"/>
      <c r="E33" s="105"/>
    </row>
    <row r="34" spans="1:5" ht="48" customHeight="1" x14ac:dyDescent="0.25">
      <c r="A34" s="127" t="s">
        <v>369</v>
      </c>
      <c r="B34" s="127"/>
      <c r="C34" s="127"/>
      <c r="D34" s="127"/>
      <c r="E34" s="127"/>
    </row>
    <row r="35" spans="1:5" ht="35.1" customHeight="1" x14ac:dyDescent="0.25">
      <c r="A35" s="106"/>
      <c r="B35" s="128" t="s">
        <v>346</v>
      </c>
      <c r="C35" s="128"/>
      <c r="D35" s="129" t="s">
        <v>165</v>
      </c>
      <c r="E35" s="129"/>
    </row>
    <row r="36" spans="1:5" ht="17.100000000000001" customHeight="1" x14ac:dyDescent="0.25">
      <c r="A36" s="105"/>
      <c r="B36" s="107">
        <v>2016</v>
      </c>
      <c r="C36" s="107">
        <v>2015</v>
      </c>
      <c r="D36" s="107">
        <v>2016</v>
      </c>
      <c r="E36" s="107">
        <v>2015</v>
      </c>
    </row>
    <row r="37" spans="1:5" ht="17.100000000000001" customHeight="1" x14ac:dyDescent="0.25">
      <c r="A37" s="93" t="s">
        <v>370</v>
      </c>
      <c r="B37" s="94">
        <v>55</v>
      </c>
      <c r="C37" s="94">
        <v>33</v>
      </c>
      <c r="D37" s="117">
        <v>0.23200000000000001</v>
      </c>
      <c r="E37" s="117">
        <v>0.13800000000000001</v>
      </c>
    </row>
    <row r="38" spans="1:5" ht="17.100000000000001" customHeight="1" x14ac:dyDescent="0.25">
      <c r="A38" s="93" t="s">
        <v>371</v>
      </c>
      <c r="B38" s="94">
        <v>23</v>
      </c>
      <c r="C38" s="94">
        <v>56</v>
      </c>
      <c r="D38" s="117">
        <v>9.4E-2</v>
      </c>
      <c r="E38" s="117">
        <v>0.23</v>
      </c>
    </row>
    <row r="39" spans="1:5" ht="17.100000000000001" customHeight="1" x14ac:dyDescent="0.25">
      <c r="A39" s="93" t="s">
        <v>372</v>
      </c>
      <c r="B39" s="94">
        <v>37</v>
      </c>
      <c r="C39" s="94">
        <v>47</v>
      </c>
      <c r="D39" s="117">
        <v>0.158</v>
      </c>
      <c r="E39" s="117">
        <v>0.19</v>
      </c>
    </row>
    <row r="40" spans="1:5" ht="17.100000000000001" customHeight="1" x14ac:dyDescent="0.25">
      <c r="A40" s="93" t="s">
        <v>373</v>
      </c>
      <c r="B40" s="94">
        <v>34</v>
      </c>
      <c r="C40" s="94">
        <v>53</v>
      </c>
      <c r="D40" s="117">
        <v>0.14699999999999999</v>
      </c>
      <c r="E40" s="117">
        <v>0.215</v>
      </c>
    </row>
    <row r="41" spans="1:5" ht="17.100000000000001" customHeight="1" x14ac:dyDescent="0.25">
      <c r="A41" s="93" t="s">
        <v>374</v>
      </c>
      <c r="B41" s="94">
        <v>23</v>
      </c>
      <c r="C41" s="94">
        <v>22</v>
      </c>
      <c r="D41" s="117">
        <v>9.4E-2</v>
      </c>
      <c r="E41" s="117">
        <v>8.7999999999999995E-2</v>
      </c>
    </row>
    <row r="42" spans="1:5" ht="17.100000000000001" customHeight="1" x14ac:dyDescent="0.25">
      <c r="A42" s="93" t="s">
        <v>375</v>
      </c>
      <c r="B42" s="94">
        <v>17</v>
      </c>
      <c r="C42" s="94">
        <v>13</v>
      </c>
      <c r="D42" s="117">
        <v>6.9000000000000006E-2</v>
      </c>
      <c r="E42" s="117">
        <v>5.2999999999999999E-2</v>
      </c>
    </row>
    <row r="43" spans="1:5" ht="17.100000000000001" customHeight="1" x14ac:dyDescent="0.25">
      <c r="A43" s="93" t="s">
        <v>376</v>
      </c>
      <c r="B43" s="94">
        <v>16</v>
      </c>
      <c r="C43" s="94">
        <v>6</v>
      </c>
      <c r="D43" s="117">
        <v>6.4000000000000001E-2</v>
      </c>
      <c r="E43" s="117">
        <v>2.5000000000000001E-2</v>
      </c>
    </row>
    <row r="44" spans="1:5" ht="17.100000000000001" customHeight="1" x14ac:dyDescent="0.25">
      <c r="A44" s="93" t="s">
        <v>377</v>
      </c>
      <c r="B44" s="94">
        <v>22</v>
      </c>
      <c r="C44" s="94">
        <v>8</v>
      </c>
      <c r="D44" s="117">
        <v>9.2999999999999999E-2</v>
      </c>
      <c r="E44" s="117">
        <v>3.3000000000000002E-2</v>
      </c>
    </row>
    <row r="45" spans="1:5" ht="17.100000000000001" customHeight="1" x14ac:dyDescent="0.25">
      <c r="A45" s="109" t="s">
        <v>378</v>
      </c>
      <c r="B45" s="110">
        <v>12</v>
      </c>
      <c r="C45" s="110">
        <v>7</v>
      </c>
      <c r="D45" s="118">
        <v>0.05</v>
      </c>
      <c r="E45" s="118">
        <v>2.9000000000000001E-2</v>
      </c>
    </row>
    <row r="46" spans="1:5" ht="17.100000000000001" customHeight="1" x14ac:dyDescent="0.25">
      <c r="A46" s="111" t="s">
        <v>287</v>
      </c>
      <c r="B46" s="112">
        <v>239</v>
      </c>
      <c r="C46" s="112">
        <v>245</v>
      </c>
      <c r="D46" s="119">
        <v>1</v>
      </c>
      <c r="E46" s="119">
        <v>1</v>
      </c>
    </row>
    <row r="48" spans="1:5" ht="18.95" customHeight="1" x14ac:dyDescent="0.2">
      <c r="A48" s="105"/>
      <c r="B48" s="105"/>
      <c r="C48" s="105"/>
      <c r="D48" s="105"/>
      <c r="E48" s="105"/>
    </row>
    <row r="49" spans="1:5" ht="48" customHeight="1" x14ac:dyDescent="0.25">
      <c r="A49" s="127" t="s">
        <v>379</v>
      </c>
      <c r="B49" s="127"/>
      <c r="C49" s="127"/>
      <c r="D49" s="127"/>
      <c r="E49" s="127"/>
    </row>
    <row r="50" spans="1:5" ht="35.1" customHeight="1" x14ac:dyDescent="0.25">
      <c r="A50" s="106"/>
      <c r="B50" s="128" t="s">
        <v>346</v>
      </c>
      <c r="C50" s="128"/>
      <c r="D50" s="129" t="s">
        <v>165</v>
      </c>
      <c r="E50" s="129"/>
    </row>
    <row r="51" spans="1:5" ht="17.100000000000001" customHeight="1" x14ac:dyDescent="0.25">
      <c r="A51" s="105"/>
      <c r="B51" s="107">
        <v>2016</v>
      </c>
      <c r="C51" s="107">
        <v>2015</v>
      </c>
      <c r="D51" s="107">
        <v>2016</v>
      </c>
      <c r="E51" s="107">
        <v>2015</v>
      </c>
    </row>
    <row r="52" spans="1:5" ht="17.100000000000001" customHeight="1" x14ac:dyDescent="0.25">
      <c r="A52" s="93" t="s">
        <v>370</v>
      </c>
      <c r="B52" s="94">
        <v>17</v>
      </c>
      <c r="C52" s="94">
        <v>16</v>
      </c>
      <c r="D52" s="117">
        <v>7.1999999999999995E-2</v>
      </c>
      <c r="E52" s="117">
        <v>6.8000000000000005E-2</v>
      </c>
    </row>
    <row r="53" spans="1:5" ht="17.100000000000001" customHeight="1" x14ac:dyDescent="0.25">
      <c r="A53" s="93" t="s">
        <v>371</v>
      </c>
      <c r="B53" s="94">
        <v>15</v>
      </c>
      <c r="C53" s="94">
        <v>9</v>
      </c>
      <c r="D53" s="117">
        <v>6.5000000000000002E-2</v>
      </c>
      <c r="E53" s="117">
        <v>3.5999999999999997E-2</v>
      </c>
    </row>
    <row r="54" spans="1:5" ht="17.100000000000001" customHeight="1" x14ac:dyDescent="0.25">
      <c r="A54" s="93" t="s">
        <v>372</v>
      </c>
      <c r="B54" s="94">
        <v>12</v>
      </c>
      <c r="C54" s="94">
        <v>11</v>
      </c>
      <c r="D54" s="117">
        <v>5.1999999999999998E-2</v>
      </c>
      <c r="E54" s="117">
        <v>4.4999999999999998E-2</v>
      </c>
    </row>
    <row r="55" spans="1:5" ht="17.100000000000001" customHeight="1" x14ac:dyDescent="0.25">
      <c r="A55" s="93" t="s">
        <v>373</v>
      </c>
      <c r="B55" s="94">
        <v>19</v>
      </c>
      <c r="C55" s="94">
        <v>20</v>
      </c>
      <c r="D55" s="117">
        <v>7.8E-2</v>
      </c>
      <c r="E55" s="117">
        <v>8.2000000000000003E-2</v>
      </c>
    </row>
    <row r="56" spans="1:5" ht="17.100000000000001" customHeight="1" x14ac:dyDescent="0.25">
      <c r="A56" s="93" t="s">
        <v>374</v>
      </c>
      <c r="B56" s="94">
        <v>29</v>
      </c>
      <c r="C56" s="94">
        <v>34</v>
      </c>
      <c r="D56" s="117">
        <v>0.126</v>
      </c>
      <c r="E56" s="117">
        <v>0.14099999999999999</v>
      </c>
    </row>
    <row r="57" spans="1:5" ht="17.100000000000001" customHeight="1" x14ac:dyDescent="0.25">
      <c r="A57" s="93" t="s">
        <v>375</v>
      </c>
      <c r="B57" s="94">
        <v>31</v>
      </c>
      <c r="C57" s="94">
        <v>66</v>
      </c>
      <c r="D57" s="117">
        <v>0.13200000000000001</v>
      </c>
      <c r="E57" s="117">
        <v>0.27300000000000002</v>
      </c>
    </row>
    <row r="58" spans="1:5" ht="17.100000000000001" customHeight="1" x14ac:dyDescent="0.25">
      <c r="A58" s="93" t="s">
        <v>376</v>
      </c>
      <c r="B58" s="94">
        <v>16</v>
      </c>
      <c r="C58" s="94">
        <v>34</v>
      </c>
      <c r="D58" s="117">
        <v>7.0000000000000007E-2</v>
      </c>
      <c r="E58" s="117">
        <v>0.13800000000000001</v>
      </c>
    </row>
    <row r="59" spans="1:5" ht="17.100000000000001" customHeight="1" x14ac:dyDescent="0.25">
      <c r="A59" s="93" t="s">
        <v>377</v>
      </c>
      <c r="B59" s="94">
        <v>22</v>
      </c>
      <c r="C59" s="94">
        <v>15</v>
      </c>
      <c r="D59" s="117">
        <v>9.6000000000000002E-2</v>
      </c>
      <c r="E59" s="117">
        <v>0.06</v>
      </c>
    </row>
    <row r="60" spans="1:5" ht="17.100000000000001" customHeight="1" x14ac:dyDescent="0.25">
      <c r="A60" s="109" t="s">
        <v>378</v>
      </c>
      <c r="B60" s="110">
        <v>71</v>
      </c>
      <c r="C60" s="110">
        <v>38</v>
      </c>
      <c r="D60" s="118">
        <v>0.308</v>
      </c>
      <c r="E60" s="118">
        <v>0.156</v>
      </c>
    </row>
    <row r="61" spans="1:5" ht="17.100000000000001" customHeight="1" x14ac:dyDescent="0.25">
      <c r="A61" s="111" t="s">
        <v>287</v>
      </c>
      <c r="B61" s="112">
        <v>232</v>
      </c>
      <c r="C61" s="112">
        <v>243</v>
      </c>
      <c r="D61" s="119">
        <v>1</v>
      </c>
      <c r="E61" s="119">
        <v>1</v>
      </c>
    </row>
    <row r="63" spans="1:5" ht="18.95" customHeight="1" x14ac:dyDescent="0.2">
      <c r="A63" s="105"/>
      <c r="B63" s="105"/>
      <c r="C63" s="105"/>
      <c r="D63" s="105"/>
      <c r="E63" s="105"/>
    </row>
    <row r="64" spans="1:5" ht="48" customHeight="1" x14ac:dyDescent="0.25">
      <c r="A64" s="127" t="s">
        <v>380</v>
      </c>
      <c r="B64" s="127"/>
      <c r="C64" s="127"/>
      <c r="D64" s="127"/>
      <c r="E64" s="127"/>
    </row>
    <row r="65" spans="1:5" ht="35.1" customHeight="1" x14ac:dyDescent="0.25">
      <c r="A65" s="106"/>
      <c r="B65" s="128" t="s">
        <v>346</v>
      </c>
      <c r="C65" s="128"/>
      <c r="D65" s="129" t="s">
        <v>165</v>
      </c>
      <c r="E65" s="129"/>
    </row>
    <row r="66" spans="1:5" ht="17.100000000000001" customHeight="1" x14ac:dyDescent="0.25">
      <c r="A66" s="105"/>
      <c r="B66" s="107">
        <v>2016</v>
      </c>
      <c r="C66" s="107">
        <v>2015</v>
      </c>
      <c r="D66" s="107">
        <v>2016</v>
      </c>
      <c r="E66" s="107">
        <v>2015</v>
      </c>
    </row>
    <row r="67" spans="1:5" ht="17.100000000000001" customHeight="1" x14ac:dyDescent="0.25">
      <c r="A67" s="93" t="s">
        <v>370</v>
      </c>
      <c r="B67" s="94">
        <v>38</v>
      </c>
      <c r="C67" s="94">
        <v>77</v>
      </c>
      <c r="D67" s="117">
        <v>0.159</v>
      </c>
      <c r="E67" s="117">
        <v>0.308</v>
      </c>
    </row>
    <row r="68" spans="1:5" ht="17.100000000000001" customHeight="1" x14ac:dyDescent="0.25">
      <c r="A68" s="93" t="s">
        <v>371</v>
      </c>
      <c r="B68" s="94">
        <v>52</v>
      </c>
      <c r="C68" s="94">
        <v>63</v>
      </c>
      <c r="D68" s="117">
        <v>0.217</v>
      </c>
      <c r="E68" s="117">
        <v>0.255</v>
      </c>
    </row>
    <row r="69" spans="1:5" ht="17.100000000000001" customHeight="1" x14ac:dyDescent="0.25">
      <c r="A69" s="93" t="s">
        <v>372</v>
      </c>
      <c r="B69" s="94">
        <v>41</v>
      </c>
      <c r="C69" s="94">
        <v>41</v>
      </c>
      <c r="D69" s="117">
        <v>0.16900000000000001</v>
      </c>
      <c r="E69" s="117">
        <v>0.16600000000000001</v>
      </c>
    </row>
    <row r="70" spans="1:5" ht="17.100000000000001" customHeight="1" x14ac:dyDescent="0.25">
      <c r="A70" s="93" t="s">
        <v>373</v>
      </c>
      <c r="B70" s="94">
        <v>35</v>
      </c>
      <c r="C70" s="94">
        <v>22</v>
      </c>
      <c r="D70" s="117">
        <v>0.14699999999999999</v>
      </c>
      <c r="E70" s="117">
        <v>8.7999999999999995E-2</v>
      </c>
    </row>
    <row r="71" spans="1:5" ht="17.100000000000001" customHeight="1" x14ac:dyDescent="0.25">
      <c r="A71" s="93" t="s">
        <v>374</v>
      </c>
      <c r="B71" s="94">
        <v>22</v>
      </c>
      <c r="C71" s="94">
        <v>19</v>
      </c>
      <c r="D71" s="117">
        <v>9.4E-2</v>
      </c>
      <c r="E71" s="117">
        <v>7.5999999999999998E-2</v>
      </c>
    </row>
    <row r="72" spans="1:5" ht="17.100000000000001" customHeight="1" x14ac:dyDescent="0.25">
      <c r="A72" s="93" t="s">
        <v>375</v>
      </c>
      <c r="B72" s="94">
        <v>17</v>
      </c>
      <c r="C72" s="94">
        <v>9</v>
      </c>
      <c r="D72" s="117">
        <v>6.9000000000000006E-2</v>
      </c>
      <c r="E72" s="117">
        <v>3.6999999999999998E-2</v>
      </c>
    </row>
    <row r="73" spans="1:5" ht="17.100000000000001" customHeight="1" x14ac:dyDescent="0.25">
      <c r="A73" s="93" t="s">
        <v>376</v>
      </c>
      <c r="B73" s="94">
        <v>16</v>
      </c>
      <c r="C73" s="94">
        <v>5</v>
      </c>
      <c r="D73" s="117">
        <v>6.9000000000000006E-2</v>
      </c>
      <c r="E73" s="117">
        <v>0.02</v>
      </c>
    </row>
    <row r="74" spans="1:5" ht="17.100000000000001" customHeight="1" x14ac:dyDescent="0.25">
      <c r="A74" s="93" t="s">
        <v>377</v>
      </c>
      <c r="B74" s="94">
        <v>10</v>
      </c>
      <c r="C74" s="94">
        <v>4</v>
      </c>
      <c r="D74" s="117">
        <v>4.1000000000000002E-2</v>
      </c>
      <c r="E74" s="117">
        <v>1.7000000000000001E-2</v>
      </c>
    </row>
    <row r="75" spans="1:5" ht="17.100000000000001" customHeight="1" x14ac:dyDescent="0.25">
      <c r="A75" s="109" t="s">
        <v>378</v>
      </c>
      <c r="B75" s="110">
        <v>8</v>
      </c>
      <c r="C75" s="110">
        <v>8</v>
      </c>
      <c r="D75" s="118">
        <v>3.5000000000000003E-2</v>
      </c>
      <c r="E75" s="118">
        <v>3.3000000000000002E-2</v>
      </c>
    </row>
    <row r="76" spans="1:5" ht="17.100000000000001" customHeight="1" x14ac:dyDescent="0.25">
      <c r="A76" s="111" t="s">
        <v>287</v>
      </c>
      <c r="B76" s="112">
        <v>239</v>
      </c>
      <c r="C76" s="112">
        <v>248</v>
      </c>
      <c r="D76" s="119">
        <v>1</v>
      </c>
      <c r="E76" s="119">
        <v>1</v>
      </c>
    </row>
    <row r="78" spans="1:5" ht="18.95" customHeight="1" x14ac:dyDescent="0.2">
      <c r="A78" s="105"/>
      <c r="B78" s="105"/>
      <c r="C78" s="105"/>
      <c r="D78" s="105"/>
      <c r="E78" s="105"/>
    </row>
    <row r="79" spans="1:5" ht="48" customHeight="1" x14ac:dyDescent="0.25">
      <c r="A79" s="127" t="s">
        <v>381</v>
      </c>
      <c r="B79" s="127"/>
      <c r="C79" s="127"/>
      <c r="D79" s="127"/>
      <c r="E79" s="127"/>
    </row>
    <row r="80" spans="1:5" ht="35.1" customHeight="1" x14ac:dyDescent="0.25">
      <c r="A80" s="106"/>
      <c r="B80" s="128" t="s">
        <v>346</v>
      </c>
      <c r="C80" s="128"/>
      <c r="D80" s="129" t="s">
        <v>165</v>
      </c>
      <c r="E80" s="129"/>
    </row>
    <row r="81" spans="1:5" ht="17.100000000000001" customHeight="1" x14ac:dyDescent="0.25">
      <c r="A81" s="105"/>
      <c r="B81" s="107">
        <v>2016</v>
      </c>
      <c r="C81" s="107">
        <v>2015</v>
      </c>
      <c r="D81" s="107">
        <v>2016</v>
      </c>
      <c r="E81" s="107">
        <v>2015</v>
      </c>
    </row>
    <row r="82" spans="1:5" ht="17.100000000000001" customHeight="1" x14ac:dyDescent="0.25">
      <c r="A82" s="93" t="s">
        <v>370</v>
      </c>
      <c r="B82" s="94">
        <v>55</v>
      </c>
      <c r="C82" s="94">
        <v>37</v>
      </c>
      <c r="D82" s="117">
        <v>0.22800000000000001</v>
      </c>
      <c r="E82" s="117">
        <v>0.14799999999999999</v>
      </c>
    </row>
    <row r="83" spans="1:5" ht="17.100000000000001" customHeight="1" x14ac:dyDescent="0.25">
      <c r="A83" s="93" t="s">
        <v>371</v>
      </c>
      <c r="B83" s="94">
        <v>41</v>
      </c>
      <c r="C83" s="94">
        <v>30</v>
      </c>
      <c r="D83" s="117">
        <v>0.17</v>
      </c>
      <c r="E83" s="117">
        <v>0.121</v>
      </c>
    </row>
    <row r="84" spans="1:5" ht="17.100000000000001" customHeight="1" x14ac:dyDescent="0.25">
      <c r="A84" s="93" t="s">
        <v>372</v>
      </c>
      <c r="B84" s="94">
        <v>32</v>
      </c>
      <c r="C84" s="94">
        <v>40</v>
      </c>
      <c r="D84" s="117">
        <v>0.13400000000000001</v>
      </c>
      <c r="E84" s="117">
        <v>0.16400000000000001</v>
      </c>
    </row>
    <row r="85" spans="1:5" ht="17.100000000000001" customHeight="1" x14ac:dyDescent="0.25">
      <c r="A85" s="93" t="s">
        <v>373</v>
      </c>
      <c r="B85" s="94">
        <v>33</v>
      </c>
      <c r="C85" s="94">
        <v>32</v>
      </c>
      <c r="D85" s="117">
        <v>0.14099999999999999</v>
      </c>
      <c r="E85" s="117">
        <v>0.13</v>
      </c>
    </row>
    <row r="86" spans="1:5" ht="17.100000000000001" customHeight="1" x14ac:dyDescent="0.25">
      <c r="A86" s="93" t="s">
        <v>374</v>
      </c>
      <c r="B86" s="94">
        <v>19</v>
      </c>
      <c r="C86" s="94">
        <v>44</v>
      </c>
      <c r="D86" s="117">
        <v>0.08</v>
      </c>
      <c r="E86" s="117">
        <v>0.17899999999999999</v>
      </c>
    </row>
    <row r="87" spans="1:5" ht="17.100000000000001" customHeight="1" x14ac:dyDescent="0.25">
      <c r="A87" s="93" t="s">
        <v>375</v>
      </c>
      <c r="B87" s="94">
        <v>21</v>
      </c>
      <c r="C87" s="94">
        <v>30</v>
      </c>
      <c r="D87" s="117">
        <v>0.09</v>
      </c>
      <c r="E87" s="117">
        <v>0.124</v>
      </c>
    </row>
    <row r="88" spans="1:5" ht="17.100000000000001" customHeight="1" x14ac:dyDescent="0.25">
      <c r="A88" s="93" t="s">
        <v>376</v>
      </c>
      <c r="B88" s="94">
        <v>18</v>
      </c>
      <c r="C88" s="94">
        <v>17</v>
      </c>
      <c r="D88" s="117">
        <v>7.3999999999999996E-2</v>
      </c>
      <c r="E88" s="117">
        <v>7.0999999999999994E-2</v>
      </c>
    </row>
    <row r="89" spans="1:5" ht="17.100000000000001" customHeight="1" x14ac:dyDescent="0.25">
      <c r="A89" s="93" t="s">
        <v>377</v>
      </c>
      <c r="B89" s="94">
        <v>13</v>
      </c>
      <c r="C89" s="94">
        <v>10</v>
      </c>
      <c r="D89" s="117">
        <v>5.8000000000000003E-2</v>
      </c>
      <c r="E89" s="117">
        <v>0.04</v>
      </c>
    </row>
    <row r="90" spans="1:5" ht="17.100000000000001" customHeight="1" x14ac:dyDescent="0.25">
      <c r="A90" s="109" t="s">
        <v>378</v>
      </c>
      <c r="B90" s="110">
        <v>6</v>
      </c>
      <c r="C90" s="110">
        <v>6</v>
      </c>
      <c r="D90" s="118">
        <v>2.5000000000000001E-2</v>
      </c>
      <c r="E90" s="118">
        <v>2.5000000000000001E-2</v>
      </c>
    </row>
    <row r="91" spans="1:5" ht="17.100000000000001" customHeight="1" x14ac:dyDescent="0.25">
      <c r="A91" s="111" t="s">
        <v>287</v>
      </c>
      <c r="B91" s="112">
        <v>238</v>
      </c>
      <c r="C91" s="112">
        <v>246</v>
      </c>
      <c r="D91" s="119">
        <v>1</v>
      </c>
      <c r="E91" s="119">
        <v>1</v>
      </c>
    </row>
    <row r="93" spans="1:5" ht="18.95" customHeight="1" x14ac:dyDescent="0.2">
      <c r="A93" s="105"/>
      <c r="B93" s="105"/>
      <c r="C93" s="105"/>
      <c r="D93" s="105"/>
      <c r="E93" s="105"/>
    </row>
    <row r="94" spans="1:5" ht="48" customHeight="1" x14ac:dyDescent="0.25">
      <c r="A94" s="127" t="s">
        <v>382</v>
      </c>
      <c r="B94" s="127"/>
      <c r="C94" s="127"/>
      <c r="D94" s="127"/>
      <c r="E94" s="127"/>
    </row>
    <row r="95" spans="1:5" ht="35.1" customHeight="1" x14ac:dyDescent="0.25">
      <c r="A95" s="106"/>
      <c r="B95" s="128" t="s">
        <v>346</v>
      </c>
      <c r="C95" s="128"/>
      <c r="D95" s="129" t="s">
        <v>165</v>
      </c>
      <c r="E95" s="129"/>
    </row>
    <row r="96" spans="1:5" ht="17.100000000000001" customHeight="1" x14ac:dyDescent="0.25">
      <c r="A96" s="105"/>
      <c r="B96" s="107">
        <v>2016</v>
      </c>
      <c r="C96" s="107">
        <v>2015</v>
      </c>
      <c r="D96" s="107">
        <v>2016</v>
      </c>
      <c r="E96" s="107">
        <v>2015</v>
      </c>
    </row>
    <row r="97" spans="1:5" ht="17.100000000000001" customHeight="1" x14ac:dyDescent="0.25">
      <c r="A97" s="93" t="s">
        <v>370</v>
      </c>
      <c r="B97" s="94">
        <v>2</v>
      </c>
      <c r="C97" s="94">
        <v>15</v>
      </c>
      <c r="D97" s="117">
        <v>0.01</v>
      </c>
      <c r="E97" s="117">
        <v>6.2E-2</v>
      </c>
    </row>
    <row r="98" spans="1:5" ht="17.100000000000001" customHeight="1" x14ac:dyDescent="0.25">
      <c r="A98" s="93" t="s">
        <v>371</v>
      </c>
      <c r="B98" s="94">
        <v>10</v>
      </c>
      <c r="C98" s="94">
        <v>11</v>
      </c>
      <c r="D98" s="117">
        <v>4.2999999999999997E-2</v>
      </c>
      <c r="E98" s="117">
        <v>4.5999999999999999E-2</v>
      </c>
    </row>
    <row r="99" spans="1:5" ht="17.100000000000001" customHeight="1" x14ac:dyDescent="0.25">
      <c r="A99" s="93" t="s">
        <v>372</v>
      </c>
      <c r="B99" s="94">
        <v>12</v>
      </c>
      <c r="C99" s="94">
        <v>18</v>
      </c>
      <c r="D99" s="117">
        <v>5.0999999999999997E-2</v>
      </c>
      <c r="E99" s="117">
        <v>7.4999999999999997E-2</v>
      </c>
    </row>
    <row r="100" spans="1:5" ht="17.100000000000001" customHeight="1" x14ac:dyDescent="0.25">
      <c r="A100" s="93" t="s">
        <v>373</v>
      </c>
      <c r="B100" s="94">
        <v>14</v>
      </c>
      <c r="C100" s="94">
        <v>37</v>
      </c>
      <c r="D100" s="117">
        <v>0.06</v>
      </c>
      <c r="E100" s="117">
        <v>0.157</v>
      </c>
    </row>
    <row r="101" spans="1:5" ht="17.100000000000001" customHeight="1" x14ac:dyDescent="0.25">
      <c r="A101" s="93" t="s">
        <v>374</v>
      </c>
      <c r="B101" s="94">
        <v>32</v>
      </c>
      <c r="C101" s="94">
        <v>58</v>
      </c>
      <c r="D101" s="117">
        <v>0.14199999999999999</v>
      </c>
      <c r="E101" s="117">
        <v>0.24399999999999999</v>
      </c>
    </row>
    <row r="102" spans="1:5" ht="17.100000000000001" customHeight="1" x14ac:dyDescent="0.25">
      <c r="A102" s="93" t="s">
        <v>375</v>
      </c>
      <c r="B102" s="94">
        <v>44</v>
      </c>
      <c r="C102" s="94">
        <v>40</v>
      </c>
      <c r="D102" s="117">
        <v>0.19600000000000001</v>
      </c>
      <c r="E102" s="117">
        <v>0.16300000000000001</v>
      </c>
    </row>
    <row r="103" spans="1:5" ht="17.100000000000001" customHeight="1" x14ac:dyDescent="0.25">
      <c r="A103" s="93" t="s">
        <v>376</v>
      </c>
      <c r="B103" s="94">
        <v>44</v>
      </c>
      <c r="C103" s="94">
        <v>37</v>
      </c>
      <c r="D103" s="117">
        <v>0.192</v>
      </c>
      <c r="E103" s="117">
        <v>0.15</v>
      </c>
    </row>
    <row r="104" spans="1:5" ht="17.100000000000001" customHeight="1" x14ac:dyDescent="0.25">
      <c r="A104" s="93" t="s">
        <v>377</v>
      </c>
      <c r="B104" s="94">
        <v>42</v>
      </c>
      <c r="C104" s="94">
        <v>17</v>
      </c>
      <c r="D104" s="117">
        <v>0.18099999999999999</v>
      </c>
      <c r="E104" s="117">
        <v>7.0999999999999994E-2</v>
      </c>
    </row>
    <row r="105" spans="1:5" ht="17.100000000000001" customHeight="1" x14ac:dyDescent="0.25">
      <c r="A105" s="109" t="s">
        <v>378</v>
      </c>
      <c r="B105" s="110">
        <v>29</v>
      </c>
      <c r="C105" s="110">
        <v>8</v>
      </c>
      <c r="D105" s="118">
        <v>0.126</v>
      </c>
      <c r="E105" s="118">
        <v>3.3000000000000002E-2</v>
      </c>
    </row>
    <row r="106" spans="1:5" ht="17.100000000000001" customHeight="1" x14ac:dyDescent="0.25">
      <c r="A106" s="111" t="s">
        <v>287</v>
      </c>
      <c r="B106" s="112">
        <v>229</v>
      </c>
      <c r="C106" s="112">
        <v>241</v>
      </c>
      <c r="D106" s="119">
        <v>1</v>
      </c>
      <c r="E106" s="119">
        <v>1</v>
      </c>
    </row>
    <row r="108" spans="1:5" ht="18.95" customHeight="1" x14ac:dyDescent="0.2">
      <c r="A108" s="105"/>
      <c r="B108" s="105"/>
      <c r="C108" s="105"/>
      <c r="D108" s="105"/>
      <c r="E108" s="105"/>
    </row>
    <row r="109" spans="1:5" ht="48" customHeight="1" x14ac:dyDescent="0.25">
      <c r="A109" s="127" t="s">
        <v>383</v>
      </c>
      <c r="B109" s="127"/>
      <c r="C109" s="127"/>
      <c r="D109" s="127"/>
      <c r="E109" s="127"/>
    </row>
    <row r="110" spans="1:5" ht="35.1" customHeight="1" x14ac:dyDescent="0.25">
      <c r="A110" s="106"/>
      <c r="B110" s="128" t="s">
        <v>346</v>
      </c>
      <c r="C110" s="128"/>
      <c r="D110" s="129" t="s">
        <v>165</v>
      </c>
      <c r="E110" s="129"/>
    </row>
    <row r="111" spans="1:5" ht="17.100000000000001" customHeight="1" x14ac:dyDescent="0.25">
      <c r="A111" s="105"/>
      <c r="B111" s="107">
        <v>2016</v>
      </c>
      <c r="C111" s="107">
        <v>2015</v>
      </c>
      <c r="D111" s="107">
        <v>2016</v>
      </c>
      <c r="E111" s="107">
        <v>2015</v>
      </c>
    </row>
    <row r="112" spans="1:5" ht="17.100000000000001" customHeight="1" x14ac:dyDescent="0.25">
      <c r="A112" s="93" t="s">
        <v>370</v>
      </c>
      <c r="B112" s="94">
        <v>45</v>
      </c>
      <c r="C112" s="94">
        <v>51</v>
      </c>
      <c r="D112" s="117">
        <v>0.184</v>
      </c>
      <c r="E112" s="117">
        <v>0.20399999999999999</v>
      </c>
    </row>
    <row r="113" spans="1:5" ht="17.100000000000001" customHeight="1" x14ac:dyDescent="0.25">
      <c r="A113" s="93" t="s">
        <v>371</v>
      </c>
      <c r="B113" s="94">
        <v>52</v>
      </c>
      <c r="C113" s="94">
        <v>54</v>
      </c>
      <c r="D113" s="117">
        <v>0.219</v>
      </c>
      <c r="E113" s="117">
        <v>0.214</v>
      </c>
    </row>
    <row r="114" spans="1:5" ht="17.100000000000001" customHeight="1" x14ac:dyDescent="0.25">
      <c r="A114" s="93" t="s">
        <v>372</v>
      </c>
      <c r="B114" s="94">
        <v>33</v>
      </c>
      <c r="C114" s="94">
        <v>54</v>
      </c>
      <c r="D114" s="117">
        <v>0.13900000000000001</v>
      </c>
      <c r="E114" s="117">
        <v>0.218</v>
      </c>
    </row>
    <row r="115" spans="1:5" ht="17.100000000000001" customHeight="1" x14ac:dyDescent="0.25">
      <c r="A115" s="93" t="s">
        <v>373</v>
      </c>
      <c r="B115" s="94">
        <v>28</v>
      </c>
      <c r="C115" s="94">
        <v>38</v>
      </c>
      <c r="D115" s="117">
        <v>0.115</v>
      </c>
      <c r="E115" s="117">
        <v>0.154</v>
      </c>
    </row>
    <row r="116" spans="1:5" ht="17.100000000000001" customHeight="1" x14ac:dyDescent="0.25">
      <c r="A116" s="93" t="s">
        <v>374</v>
      </c>
      <c r="B116" s="94">
        <v>19</v>
      </c>
      <c r="C116" s="94">
        <v>20</v>
      </c>
      <c r="D116" s="117">
        <v>0.08</v>
      </c>
      <c r="E116" s="117">
        <v>0.08</v>
      </c>
    </row>
    <row r="117" spans="1:5" ht="17.100000000000001" customHeight="1" x14ac:dyDescent="0.25">
      <c r="A117" s="93" t="s">
        <v>375</v>
      </c>
      <c r="B117" s="94">
        <v>21</v>
      </c>
      <c r="C117" s="94">
        <v>13</v>
      </c>
      <c r="D117" s="117">
        <v>8.4000000000000005E-2</v>
      </c>
      <c r="E117" s="117">
        <v>5.2999999999999999E-2</v>
      </c>
    </row>
    <row r="118" spans="1:5" ht="17.100000000000001" customHeight="1" x14ac:dyDescent="0.25">
      <c r="A118" s="93" t="s">
        <v>376</v>
      </c>
      <c r="B118" s="94">
        <v>14</v>
      </c>
      <c r="C118" s="94">
        <v>10</v>
      </c>
      <c r="D118" s="117">
        <v>5.7000000000000002E-2</v>
      </c>
      <c r="E118" s="117">
        <v>4.1000000000000002E-2</v>
      </c>
    </row>
    <row r="119" spans="1:5" ht="17.100000000000001" customHeight="1" x14ac:dyDescent="0.25">
      <c r="A119" s="93" t="s">
        <v>377</v>
      </c>
      <c r="B119" s="94">
        <v>16</v>
      </c>
      <c r="C119" s="94">
        <v>6</v>
      </c>
      <c r="D119" s="117">
        <v>6.6000000000000003E-2</v>
      </c>
      <c r="E119" s="117">
        <v>2.5000000000000001E-2</v>
      </c>
    </row>
    <row r="120" spans="1:5" ht="17.100000000000001" customHeight="1" x14ac:dyDescent="0.25">
      <c r="A120" s="109" t="s">
        <v>378</v>
      </c>
      <c r="B120" s="110">
        <v>14</v>
      </c>
      <c r="C120" s="110">
        <v>3</v>
      </c>
      <c r="D120" s="118">
        <v>5.8000000000000003E-2</v>
      </c>
      <c r="E120" s="118">
        <v>1.2E-2</v>
      </c>
    </row>
    <row r="121" spans="1:5" ht="17.100000000000001" customHeight="1" x14ac:dyDescent="0.25">
      <c r="A121" s="111" t="s">
        <v>287</v>
      </c>
      <c r="B121" s="112">
        <v>242</v>
      </c>
      <c r="C121" s="112">
        <v>249</v>
      </c>
      <c r="D121" s="119">
        <v>1</v>
      </c>
      <c r="E121" s="119">
        <v>1</v>
      </c>
    </row>
    <row r="123" spans="1:5" ht="18.95" customHeight="1" x14ac:dyDescent="0.2">
      <c r="A123" s="105"/>
      <c r="B123" s="105"/>
      <c r="C123" s="105"/>
    </row>
    <row r="124" spans="1:5" ht="48" customHeight="1" x14ac:dyDescent="0.25">
      <c r="A124" s="127" t="s">
        <v>384</v>
      </c>
      <c r="B124" s="127"/>
      <c r="C124" s="127"/>
    </row>
    <row r="125" spans="1:5" ht="35.1" customHeight="1" x14ac:dyDescent="0.25">
      <c r="A125" s="106"/>
      <c r="B125" s="113" t="s">
        <v>346</v>
      </c>
      <c r="C125" s="114" t="s">
        <v>165</v>
      </c>
    </row>
    <row r="126" spans="1:5" ht="17.100000000000001" customHeight="1" x14ac:dyDescent="0.25">
      <c r="A126" s="105"/>
      <c r="B126" s="107">
        <v>2016</v>
      </c>
      <c r="C126" s="107">
        <v>2016</v>
      </c>
    </row>
    <row r="127" spans="1:5" ht="17.100000000000001" customHeight="1" x14ac:dyDescent="0.25">
      <c r="A127" s="93" t="s">
        <v>370</v>
      </c>
      <c r="B127" s="94">
        <v>6</v>
      </c>
      <c r="C127" s="117">
        <v>2.8000000000000001E-2</v>
      </c>
    </row>
    <row r="128" spans="1:5" ht="17.100000000000001" customHeight="1" x14ac:dyDescent="0.25">
      <c r="A128" s="93" t="s">
        <v>371</v>
      </c>
      <c r="B128" s="94">
        <v>16</v>
      </c>
      <c r="C128" s="117">
        <v>7.1999999999999995E-2</v>
      </c>
    </row>
    <row r="129" spans="1:5" ht="17.100000000000001" customHeight="1" x14ac:dyDescent="0.25">
      <c r="A129" s="93" t="s">
        <v>372</v>
      </c>
      <c r="B129" s="94">
        <v>20</v>
      </c>
      <c r="C129" s="117">
        <v>8.7999999999999995E-2</v>
      </c>
    </row>
    <row r="130" spans="1:5" ht="17.100000000000001" customHeight="1" x14ac:dyDescent="0.25">
      <c r="A130" s="93" t="s">
        <v>373</v>
      </c>
      <c r="B130" s="94">
        <v>22</v>
      </c>
      <c r="C130" s="117">
        <v>9.4E-2</v>
      </c>
    </row>
    <row r="131" spans="1:5" ht="17.100000000000001" customHeight="1" x14ac:dyDescent="0.25">
      <c r="A131" s="93" t="s">
        <v>374</v>
      </c>
      <c r="B131" s="94">
        <v>26</v>
      </c>
      <c r="C131" s="117">
        <v>0.112</v>
      </c>
    </row>
    <row r="132" spans="1:5" ht="17.100000000000001" customHeight="1" x14ac:dyDescent="0.25">
      <c r="A132" s="93" t="s">
        <v>375</v>
      </c>
      <c r="B132" s="94">
        <v>29</v>
      </c>
      <c r="C132" s="117">
        <v>0.124</v>
      </c>
    </row>
    <row r="133" spans="1:5" ht="17.100000000000001" customHeight="1" x14ac:dyDescent="0.25">
      <c r="A133" s="93" t="s">
        <v>376</v>
      </c>
      <c r="B133" s="94">
        <v>45</v>
      </c>
      <c r="C133" s="117">
        <v>0.19600000000000001</v>
      </c>
    </row>
    <row r="134" spans="1:5" ht="17.100000000000001" customHeight="1" x14ac:dyDescent="0.25">
      <c r="A134" s="93" t="s">
        <v>377</v>
      </c>
      <c r="B134" s="94">
        <v>40</v>
      </c>
      <c r="C134" s="117">
        <v>0.17199999999999999</v>
      </c>
    </row>
    <row r="135" spans="1:5" ht="17.100000000000001" customHeight="1" x14ac:dyDescent="0.25">
      <c r="A135" s="109" t="s">
        <v>378</v>
      </c>
      <c r="B135" s="110">
        <v>27</v>
      </c>
      <c r="C135" s="118">
        <v>0.113</v>
      </c>
    </row>
    <row r="136" spans="1:5" ht="17.100000000000001" customHeight="1" x14ac:dyDescent="0.25">
      <c r="A136" s="111" t="s">
        <v>287</v>
      </c>
      <c r="B136" s="112">
        <v>231</v>
      </c>
      <c r="C136" s="119">
        <v>1</v>
      </c>
    </row>
    <row r="138" spans="1:5" ht="18.95" customHeight="1" x14ac:dyDescent="0.2">
      <c r="A138" s="105"/>
      <c r="B138" s="105"/>
      <c r="C138" s="105"/>
      <c r="D138" s="105"/>
      <c r="E138" s="105"/>
    </row>
    <row r="139" spans="1:5" ht="48" customHeight="1" x14ac:dyDescent="0.25">
      <c r="A139" s="127" t="s">
        <v>385</v>
      </c>
      <c r="B139" s="127"/>
      <c r="C139" s="127"/>
      <c r="D139" s="127"/>
      <c r="E139" s="127"/>
    </row>
    <row r="140" spans="1:5" ht="35.1" customHeight="1" x14ac:dyDescent="0.25">
      <c r="A140" s="106"/>
      <c r="B140" s="128" t="s">
        <v>346</v>
      </c>
      <c r="C140" s="128"/>
      <c r="D140" s="129" t="s">
        <v>165</v>
      </c>
      <c r="E140" s="129"/>
    </row>
    <row r="141" spans="1:5" ht="17.100000000000001" customHeight="1" x14ac:dyDescent="0.25">
      <c r="A141" s="105"/>
      <c r="B141" s="107">
        <v>2016</v>
      </c>
      <c r="C141" s="107">
        <v>2015</v>
      </c>
      <c r="D141" s="107">
        <v>2016</v>
      </c>
      <c r="E141" s="107">
        <v>2015</v>
      </c>
    </row>
    <row r="142" spans="1:5" ht="17.100000000000001" customHeight="1" x14ac:dyDescent="0.25">
      <c r="A142" s="93" t="s">
        <v>370</v>
      </c>
      <c r="B142" s="94">
        <v>13</v>
      </c>
      <c r="C142" s="94">
        <v>13</v>
      </c>
      <c r="D142" s="117">
        <v>5.6000000000000001E-2</v>
      </c>
      <c r="E142" s="117">
        <v>5.3999999999999999E-2</v>
      </c>
    </row>
    <row r="143" spans="1:5" ht="17.100000000000001" customHeight="1" x14ac:dyDescent="0.25">
      <c r="A143" s="93" t="s">
        <v>371</v>
      </c>
      <c r="B143" s="94">
        <v>16</v>
      </c>
      <c r="C143" s="94">
        <v>11</v>
      </c>
      <c r="D143" s="117">
        <v>6.6000000000000003E-2</v>
      </c>
      <c r="E143" s="117">
        <v>4.5999999999999999E-2</v>
      </c>
    </row>
    <row r="144" spans="1:5" ht="17.100000000000001" customHeight="1" x14ac:dyDescent="0.25">
      <c r="A144" s="93" t="s">
        <v>372</v>
      </c>
      <c r="B144" s="94">
        <v>22</v>
      </c>
      <c r="C144" s="94">
        <v>22</v>
      </c>
      <c r="D144" s="117">
        <v>9.1999999999999998E-2</v>
      </c>
      <c r="E144" s="117">
        <v>9.1999999999999998E-2</v>
      </c>
    </row>
    <row r="145" spans="1:5" ht="17.100000000000001" customHeight="1" x14ac:dyDescent="0.25">
      <c r="A145" s="93" t="s">
        <v>373</v>
      </c>
      <c r="B145" s="94">
        <v>28</v>
      </c>
      <c r="C145" s="94">
        <v>25</v>
      </c>
      <c r="D145" s="117">
        <v>0.11799999999999999</v>
      </c>
      <c r="E145" s="117">
        <v>0.10199999999999999</v>
      </c>
    </row>
    <row r="146" spans="1:5" ht="17.100000000000001" customHeight="1" x14ac:dyDescent="0.25">
      <c r="A146" s="93" t="s">
        <v>374</v>
      </c>
      <c r="B146" s="94">
        <v>30</v>
      </c>
      <c r="C146" s="94">
        <v>23</v>
      </c>
      <c r="D146" s="117">
        <v>0.126</v>
      </c>
      <c r="E146" s="117">
        <v>9.5000000000000001E-2</v>
      </c>
    </row>
    <row r="147" spans="1:5" ht="17.100000000000001" customHeight="1" x14ac:dyDescent="0.25">
      <c r="A147" s="93" t="s">
        <v>375</v>
      </c>
      <c r="B147" s="94">
        <v>25</v>
      </c>
      <c r="C147" s="94">
        <v>42</v>
      </c>
      <c r="D147" s="117">
        <v>0.108</v>
      </c>
      <c r="E147" s="117">
        <v>0.17299999999999999</v>
      </c>
    </row>
    <row r="148" spans="1:5" ht="17.100000000000001" customHeight="1" x14ac:dyDescent="0.25">
      <c r="A148" s="93" t="s">
        <v>376</v>
      </c>
      <c r="B148" s="94">
        <v>32</v>
      </c>
      <c r="C148" s="94">
        <v>83</v>
      </c>
      <c r="D148" s="117">
        <v>0.13700000000000001</v>
      </c>
      <c r="E148" s="117">
        <v>0.34799999999999998</v>
      </c>
    </row>
    <row r="149" spans="1:5" ht="17.100000000000001" customHeight="1" x14ac:dyDescent="0.25">
      <c r="A149" s="93" t="s">
        <v>377</v>
      </c>
      <c r="B149" s="94">
        <v>40</v>
      </c>
      <c r="C149" s="94">
        <v>18</v>
      </c>
      <c r="D149" s="117">
        <v>0.17</v>
      </c>
      <c r="E149" s="117">
        <v>7.3999999999999996E-2</v>
      </c>
    </row>
    <row r="150" spans="1:5" ht="17.100000000000001" customHeight="1" x14ac:dyDescent="0.25">
      <c r="A150" s="109" t="s">
        <v>378</v>
      </c>
      <c r="B150" s="110">
        <v>30</v>
      </c>
      <c r="C150" s="110">
        <v>4</v>
      </c>
      <c r="D150" s="118">
        <v>0.127</v>
      </c>
      <c r="E150" s="118">
        <v>1.7000000000000001E-2</v>
      </c>
    </row>
    <row r="151" spans="1:5" ht="17.100000000000001" customHeight="1" x14ac:dyDescent="0.25">
      <c r="A151" s="111" t="s">
        <v>287</v>
      </c>
      <c r="B151" s="112">
        <v>236</v>
      </c>
      <c r="C151" s="112">
        <v>241</v>
      </c>
      <c r="D151" s="119">
        <v>1</v>
      </c>
      <c r="E151" s="119">
        <v>1</v>
      </c>
    </row>
    <row r="153" spans="1:5" ht="18.95" customHeight="1" x14ac:dyDescent="0.2">
      <c r="A153" s="105"/>
      <c r="B153" s="105"/>
      <c r="C153" s="105"/>
    </row>
    <row r="154" spans="1:5" ht="48" customHeight="1" x14ac:dyDescent="0.25">
      <c r="A154" s="127" t="s">
        <v>386</v>
      </c>
      <c r="B154" s="127"/>
      <c r="C154" s="127"/>
    </row>
    <row r="155" spans="1:5" ht="35.1" customHeight="1" x14ac:dyDescent="0.25">
      <c r="A155" s="106"/>
      <c r="B155" s="113" t="s">
        <v>346</v>
      </c>
      <c r="C155" s="114" t="s">
        <v>165</v>
      </c>
    </row>
    <row r="156" spans="1:5" ht="17.100000000000001" customHeight="1" x14ac:dyDescent="0.25">
      <c r="A156" s="105"/>
      <c r="B156" s="107">
        <v>2016</v>
      </c>
      <c r="C156" s="107">
        <v>2016</v>
      </c>
    </row>
    <row r="157" spans="1:5" ht="17.100000000000001" customHeight="1" x14ac:dyDescent="0.25">
      <c r="A157" s="93" t="s">
        <v>370</v>
      </c>
      <c r="B157" s="94">
        <v>20</v>
      </c>
      <c r="C157" s="117">
        <v>8.6999999999999994E-2</v>
      </c>
    </row>
    <row r="158" spans="1:5" ht="17.100000000000001" customHeight="1" x14ac:dyDescent="0.25">
      <c r="A158" s="93" t="s">
        <v>371</v>
      </c>
      <c r="B158" s="94">
        <v>21</v>
      </c>
      <c r="C158" s="117">
        <v>9.0999999999999998E-2</v>
      </c>
    </row>
    <row r="159" spans="1:5" ht="17.100000000000001" customHeight="1" x14ac:dyDescent="0.25">
      <c r="A159" s="93" t="s">
        <v>372</v>
      </c>
      <c r="B159" s="94">
        <v>32</v>
      </c>
      <c r="C159" s="117">
        <v>0.13600000000000001</v>
      </c>
    </row>
    <row r="160" spans="1:5" ht="17.100000000000001" customHeight="1" x14ac:dyDescent="0.25">
      <c r="A160" s="93" t="s">
        <v>373</v>
      </c>
      <c r="B160" s="94">
        <v>22</v>
      </c>
      <c r="C160" s="117">
        <v>9.5000000000000001E-2</v>
      </c>
    </row>
    <row r="161" spans="1:3" ht="17.100000000000001" customHeight="1" x14ac:dyDescent="0.25">
      <c r="A161" s="93" t="s">
        <v>374</v>
      </c>
      <c r="B161" s="94">
        <v>32</v>
      </c>
      <c r="C161" s="117">
        <v>0.13600000000000001</v>
      </c>
    </row>
    <row r="162" spans="1:3" ht="17.100000000000001" customHeight="1" x14ac:dyDescent="0.25">
      <c r="A162" s="93" t="s">
        <v>375</v>
      </c>
      <c r="B162" s="94">
        <v>24</v>
      </c>
      <c r="C162" s="117">
        <v>0.106</v>
      </c>
    </row>
    <row r="163" spans="1:3" ht="17.100000000000001" customHeight="1" x14ac:dyDescent="0.25">
      <c r="A163" s="93" t="s">
        <v>376</v>
      </c>
      <c r="B163" s="94">
        <v>28</v>
      </c>
      <c r="C163" s="117">
        <v>0.12</v>
      </c>
    </row>
    <row r="164" spans="1:3" ht="17.100000000000001" customHeight="1" x14ac:dyDescent="0.25">
      <c r="A164" s="93" t="s">
        <v>377</v>
      </c>
      <c r="B164" s="94">
        <v>25</v>
      </c>
      <c r="C164" s="117">
        <v>0.107</v>
      </c>
    </row>
    <row r="165" spans="1:3" ht="17.100000000000001" customHeight="1" x14ac:dyDescent="0.25">
      <c r="A165" s="109" t="s">
        <v>378</v>
      </c>
      <c r="B165" s="110">
        <v>28</v>
      </c>
      <c r="C165" s="118">
        <v>0.122</v>
      </c>
    </row>
    <row r="166" spans="1:3" ht="17.100000000000001" customHeight="1" x14ac:dyDescent="0.25">
      <c r="A166" s="111" t="s">
        <v>287</v>
      </c>
      <c r="B166" s="112">
        <v>232</v>
      </c>
      <c r="C166" s="119">
        <v>1</v>
      </c>
    </row>
    <row r="168" spans="1:3" ht="21.95" customHeight="1" x14ac:dyDescent="0.3">
      <c r="A168" s="104" t="s">
        <v>358</v>
      </c>
    </row>
    <row r="169" spans="1:3" ht="18.95" customHeight="1" x14ac:dyDescent="0.2">
      <c r="A169" s="105"/>
      <c r="B169" s="105"/>
      <c r="C169" s="105"/>
    </row>
    <row r="170" spans="1:3" ht="48" customHeight="1" x14ac:dyDescent="0.25">
      <c r="A170" s="127" t="s">
        <v>387</v>
      </c>
      <c r="B170" s="127"/>
      <c r="C170" s="127"/>
    </row>
    <row r="171" spans="1:3" ht="35.1" customHeight="1" x14ac:dyDescent="0.25">
      <c r="A171" s="106"/>
      <c r="B171" s="113" t="s">
        <v>346</v>
      </c>
      <c r="C171" s="114" t="s">
        <v>165</v>
      </c>
    </row>
    <row r="172" spans="1:3" ht="17.100000000000001" customHeight="1" x14ac:dyDescent="0.25">
      <c r="A172" s="105"/>
      <c r="B172" s="107">
        <v>2016</v>
      </c>
      <c r="C172" s="107">
        <v>2016</v>
      </c>
    </row>
    <row r="173" spans="1:3" ht="17.100000000000001" customHeight="1" x14ac:dyDescent="0.25">
      <c r="A173" s="93" t="s">
        <v>360</v>
      </c>
      <c r="B173" s="94">
        <v>64</v>
      </c>
      <c r="C173" s="117">
        <v>0.26900000000000002</v>
      </c>
    </row>
    <row r="174" spans="1:3" ht="17.100000000000001" customHeight="1" x14ac:dyDescent="0.25">
      <c r="A174" s="93" t="s">
        <v>361</v>
      </c>
      <c r="B174" s="94">
        <v>95</v>
      </c>
      <c r="C174" s="117">
        <v>0.39700000000000002</v>
      </c>
    </row>
    <row r="175" spans="1:3" ht="17.100000000000001" customHeight="1" x14ac:dyDescent="0.25">
      <c r="A175" s="93" t="s">
        <v>362</v>
      </c>
      <c r="B175" s="94">
        <v>34</v>
      </c>
      <c r="C175" s="117">
        <v>0.14699999999999999</v>
      </c>
    </row>
    <row r="176" spans="1:3" ht="17.100000000000001" customHeight="1" x14ac:dyDescent="0.25">
      <c r="A176" s="93" t="s">
        <v>363</v>
      </c>
      <c r="B176" s="94">
        <v>23</v>
      </c>
      <c r="C176" s="117">
        <v>0.10100000000000001</v>
      </c>
    </row>
    <row r="177" spans="1:3" ht="17.100000000000001" customHeight="1" x14ac:dyDescent="0.25">
      <c r="A177" s="93" t="s">
        <v>364</v>
      </c>
      <c r="B177" s="94">
        <v>20</v>
      </c>
      <c r="C177" s="117">
        <v>8.5999999999999993E-2</v>
      </c>
    </row>
    <row r="178" spans="1:3" ht="17.100000000000001" customHeight="1" x14ac:dyDescent="0.25">
      <c r="A178" s="109" t="s">
        <v>365</v>
      </c>
      <c r="B178" s="110">
        <v>33</v>
      </c>
      <c r="C178" s="110" t="s">
        <v>366</v>
      </c>
    </row>
    <row r="179" spans="1:3" ht="17.100000000000001" customHeight="1" x14ac:dyDescent="0.25">
      <c r="A179" s="111" t="s">
        <v>287</v>
      </c>
      <c r="B179" s="112">
        <v>269</v>
      </c>
      <c r="C179" s="119">
        <v>1</v>
      </c>
    </row>
    <row r="180" spans="1:3" ht="14.1" customHeight="1" x14ac:dyDescent="0.2">
      <c r="A180" s="130"/>
      <c r="B180" s="130"/>
      <c r="C180" s="130"/>
    </row>
    <row r="181" spans="1:3" ht="27.95" customHeight="1" x14ac:dyDescent="0.2">
      <c r="A181" s="131" t="s">
        <v>367</v>
      </c>
      <c r="B181" s="131"/>
      <c r="C181" s="131"/>
    </row>
    <row r="183" spans="1:3" ht="18.95" customHeight="1" x14ac:dyDescent="0.2">
      <c r="A183" s="105"/>
      <c r="B183" s="105"/>
      <c r="C183" s="105"/>
    </row>
    <row r="184" spans="1:3" ht="48" customHeight="1" x14ac:dyDescent="0.25">
      <c r="A184" s="127" t="s">
        <v>388</v>
      </c>
      <c r="B184" s="127"/>
      <c r="C184" s="127"/>
    </row>
    <row r="185" spans="1:3" ht="35.1" customHeight="1" x14ac:dyDescent="0.25">
      <c r="A185" s="106"/>
      <c r="B185" s="113" t="s">
        <v>346</v>
      </c>
      <c r="C185" s="114" t="s">
        <v>165</v>
      </c>
    </row>
    <row r="186" spans="1:3" ht="17.100000000000001" customHeight="1" x14ac:dyDescent="0.25">
      <c r="A186" s="105"/>
      <c r="B186" s="107">
        <v>2016</v>
      </c>
      <c r="C186" s="107">
        <v>2016</v>
      </c>
    </row>
    <row r="187" spans="1:3" ht="17.100000000000001" customHeight="1" x14ac:dyDescent="0.25">
      <c r="A187" s="93" t="s">
        <v>360</v>
      </c>
      <c r="B187" s="94">
        <v>46</v>
      </c>
      <c r="C187" s="117">
        <v>0.17199999999999999</v>
      </c>
    </row>
    <row r="188" spans="1:3" ht="17.100000000000001" customHeight="1" x14ac:dyDescent="0.25">
      <c r="A188" s="93" t="s">
        <v>361</v>
      </c>
      <c r="B188" s="94">
        <v>78</v>
      </c>
      <c r="C188" s="117">
        <v>0.30099999999999999</v>
      </c>
    </row>
    <row r="189" spans="1:3" ht="17.100000000000001" customHeight="1" x14ac:dyDescent="0.25">
      <c r="A189" s="93" t="s">
        <v>362</v>
      </c>
      <c r="B189" s="94">
        <v>63</v>
      </c>
      <c r="C189" s="117">
        <v>0.246</v>
      </c>
    </row>
    <row r="190" spans="1:3" ht="17.100000000000001" customHeight="1" x14ac:dyDescent="0.25">
      <c r="A190" s="93" t="s">
        <v>363</v>
      </c>
      <c r="B190" s="94">
        <v>39</v>
      </c>
      <c r="C190" s="117">
        <v>0.151</v>
      </c>
    </row>
    <row r="191" spans="1:3" ht="17.100000000000001" customHeight="1" x14ac:dyDescent="0.25">
      <c r="A191" s="93" t="s">
        <v>364</v>
      </c>
      <c r="B191" s="94">
        <v>33</v>
      </c>
      <c r="C191" s="117">
        <v>0.129</v>
      </c>
    </row>
    <row r="192" spans="1:3" ht="17.100000000000001" customHeight="1" x14ac:dyDescent="0.25">
      <c r="A192" s="109" t="s">
        <v>365</v>
      </c>
      <c r="B192" s="110">
        <v>11</v>
      </c>
      <c r="C192" s="110" t="s">
        <v>366</v>
      </c>
    </row>
    <row r="193" spans="1:3" ht="17.100000000000001" customHeight="1" x14ac:dyDescent="0.25">
      <c r="A193" s="111" t="s">
        <v>287</v>
      </c>
      <c r="B193" s="112">
        <v>270</v>
      </c>
      <c r="C193" s="119">
        <v>1</v>
      </c>
    </row>
    <row r="194" spans="1:3" ht="14.1" customHeight="1" x14ac:dyDescent="0.2">
      <c r="A194" s="130"/>
      <c r="B194" s="130"/>
      <c r="C194" s="130"/>
    </row>
    <row r="195" spans="1:3" ht="27.95" customHeight="1" x14ac:dyDescent="0.2">
      <c r="A195" s="131" t="s">
        <v>367</v>
      </c>
      <c r="B195" s="131"/>
      <c r="C195" s="131"/>
    </row>
    <row r="197" spans="1:3" ht="18.95" customHeight="1" x14ac:dyDescent="0.2">
      <c r="A197" s="105"/>
      <c r="B197" s="105"/>
      <c r="C197" s="105"/>
    </row>
    <row r="198" spans="1:3" ht="48" customHeight="1" x14ac:dyDescent="0.25">
      <c r="A198" s="127" t="s">
        <v>389</v>
      </c>
      <c r="B198" s="127"/>
      <c r="C198" s="127"/>
    </row>
    <row r="199" spans="1:3" ht="35.1" customHeight="1" x14ac:dyDescent="0.25">
      <c r="A199" s="106"/>
      <c r="B199" s="113" t="s">
        <v>346</v>
      </c>
      <c r="C199" s="114" t="s">
        <v>165</v>
      </c>
    </row>
    <row r="200" spans="1:3" ht="17.100000000000001" customHeight="1" x14ac:dyDescent="0.25">
      <c r="A200" s="105"/>
      <c r="B200" s="107">
        <v>2016</v>
      </c>
      <c r="C200" s="107">
        <v>2016</v>
      </c>
    </row>
    <row r="201" spans="1:3" ht="17.100000000000001" customHeight="1" x14ac:dyDescent="0.25">
      <c r="A201" s="93" t="s">
        <v>360</v>
      </c>
      <c r="B201" s="94">
        <v>35</v>
      </c>
      <c r="C201" s="117">
        <v>0.14499999999999999</v>
      </c>
    </row>
    <row r="202" spans="1:3" ht="17.100000000000001" customHeight="1" x14ac:dyDescent="0.25">
      <c r="A202" s="93" t="s">
        <v>361</v>
      </c>
      <c r="B202" s="94">
        <v>72</v>
      </c>
      <c r="C202" s="117">
        <v>0.30499999999999999</v>
      </c>
    </row>
    <row r="203" spans="1:3" ht="17.100000000000001" customHeight="1" x14ac:dyDescent="0.25">
      <c r="A203" s="93" t="s">
        <v>362</v>
      </c>
      <c r="B203" s="94">
        <v>76</v>
      </c>
      <c r="C203" s="117">
        <v>0.32500000000000001</v>
      </c>
    </row>
    <row r="204" spans="1:3" ht="17.100000000000001" customHeight="1" x14ac:dyDescent="0.25">
      <c r="A204" s="93" t="s">
        <v>363</v>
      </c>
      <c r="B204" s="94">
        <v>30</v>
      </c>
      <c r="C204" s="117">
        <v>0.127</v>
      </c>
    </row>
    <row r="205" spans="1:3" ht="17.100000000000001" customHeight="1" x14ac:dyDescent="0.25">
      <c r="A205" s="93" t="s">
        <v>364</v>
      </c>
      <c r="B205" s="94">
        <v>23</v>
      </c>
      <c r="C205" s="117">
        <v>9.8000000000000004E-2</v>
      </c>
    </row>
    <row r="206" spans="1:3" ht="17.100000000000001" customHeight="1" x14ac:dyDescent="0.25">
      <c r="A206" s="109" t="s">
        <v>365</v>
      </c>
      <c r="B206" s="110">
        <v>30</v>
      </c>
      <c r="C206" s="110" t="s">
        <v>366</v>
      </c>
    </row>
    <row r="207" spans="1:3" ht="17.100000000000001" customHeight="1" x14ac:dyDescent="0.25">
      <c r="A207" s="111" t="s">
        <v>287</v>
      </c>
      <c r="B207" s="112">
        <v>266</v>
      </c>
      <c r="C207" s="119">
        <v>1</v>
      </c>
    </row>
    <row r="208" spans="1:3" ht="14.1" customHeight="1" x14ac:dyDescent="0.2">
      <c r="A208" s="130"/>
      <c r="B208" s="130"/>
      <c r="C208" s="130"/>
    </row>
    <row r="209" spans="1:3" ht="27.95" customHeight="1" x14ac:dyDescent="0.2">
      <c r="A209" s="131" t="s">
        <v>367</v>
      </c>
      <c r="B209" s="131"/>
      <c r="C209" s="131"/>
    </row>
    <row r="211" spans="1:3" ht="18.95" customHeight="1" x14ac:dyDescent="0.2">
      <c r="A211" s="105"/>
      <c r="B211" s="105"/>
      <c r="C211" s="105"/>
    </row>
    <row r="212" spans="1:3" ht="48" customHeight="1" x14ac:dyDescent="0.25">
      <c r="A212" s="127" t="s">
        <v>390</v>
      </c>
      <c r="B212" s="127"/>
      <c r="C212" s="127"/>
    </row>
    <row r="213" spans="1:3" ht="35.1" customHeight="1" x14ac:dyDescent="0.25">
      <c r="A213" s="106"/>
      <c r="B213" s="113" t="s">
        <v>346</v>
      </c>
      <c r="C213" s="114" t="s">
        <v>165</v>
      </c>
    </row>
    <row r="214" spans="1:3" ht="17.100000000000001" customHeight="1" x14ac:dyDescent="0.25">
      <c r="A214" s="105"/>
      <c r="B214" s="107">
        <v>2016</v>
      </c>
      <c r="C214" s="107">
        <v>2016</v>
      </c>
    </row>
    <row r="215" spans="1:3" ht="17.100000000000001" customHeight="1" x14ac:dyDescent="0.25">
      <c r="A215" s="93" t="s">
        <v>360</v>
      </c>
      <c r="B215" s="94">
        <v>37</v>
      </c>
      <c r="C215" s="117">
        <v>0.182</v>
      </c>
    </row>
    <row r="216" spans="1:3" ht="17.100000000000001" customHeight="1" x14ac:dyDescent="0.25">
      <c r="A216" s="93" t="s">
        <v>361</v>
      </c>
      <c r="B216" s="94">
        <v>65</v>
      </c>
      <c r="C216" s="117">
        <v>0.32500000000000001</v>
      </c>
    </row>
    <row r="217" spans="1:3" ht="17.100000000000001" customHeight="1" x14ac:dyDescent="0.25">
      <c r="A217" s="93" t="s">
        <v>362</v>
      </c>
      <c r="B217" s="94">
        <v>58</v>
      </c>
      <c r="C217" s="117">
        <v>0.29299999999999998</v>
      </c>
    </row>
    <row r="218" spans="1:3" ht="17.100000000000001" customHeight="1" x14ac:dyDescent="0.25">
      <c r="A218" s="93" t="s">
        <v>363</v>
      </c>
      <c r="B218" s="94">
        <v>18</v>
      </c>
      <c r="C218" s="117">
        <v>9.0999999999999998E-2</v>
      </c>
    </row>
    <row r="219" spans="1:3" ht="17.100000000000001" customHeight="1" x14ac:dyDescent="0.25">
      <c r="A219" s="93" t="s">
        <v>364</v>
      </c>
      <c r="B219" s="94">
        <v>21</v>
      </c>
      <c r="C219" s="117">
        <v>0.109</v>
      </c>
    </row>
    <row r="220" spans="1:3" ht="17.100000000000001" customHeight="1" x14ac:dyDescent="0.25">
      <c r="A220" s="109" t="s">
        <v>365</v>
      </c>
      <c r="B220" s="110">
        <v>68</v>
      </c>
      <c r="C220" s="110" t="s">
        <v>366</v>
      </c>
    </row>
    <row r="221" spans="1:3" ht="17.100000000000001" customHeight="1" x14ac:dyDescent="0.25">
      <c r="A221" s="111" t="s">
        <v>287</v>
      </c>
      <c r="B221" s="112">
        <v>267</v>
      </c>
      <c r="C221" s="119">
        <v>1</v>
      </c>
    </row>
    <row r="222" spans="1:3" ht="14.1" customHeight="1" x14ac:dyDescent="0.2">
      <c r="A222" s="130"/>
      <c r="B222" s="130"/>
      <c r="C222" s="130"/>
    </row>
    <row r="223" spans="1:3" ht="27.95" customHeight="1" x14ac:dyDescent="0.2">
      <c r="A223" s="131" t="s">
        <v>367</v>
      </c>
      <c r="B223" s="131"/>
      <c r="C223" s="131"/>
    </row>
    <row r="225" spans="1:3" ht="18.95" customHeight="1" x14ac:dyDescent="0.2">
      <c r="A225" s="105"/>
      <c r="B225" s="105"/>
      <c r="C225" s="105"/>
    </row>
    <row r="226" spans="1:3" ht="48" customHeight="1" x14ac:dyDescent="0.25">
      <c r="A226" s="127" t="s">
        <v>391</v>
      </c>
      <c r="B226" s="127"/>
      <c r="C226" s="127"/>
    </row>
    <row r="227" spans="1:3" ht="35.1" customHeight="1" x14ac:dyDescent="0.25">
      <c r="A227" s="106"/>
      <c r="B227" s="113" t="s">
        <v>346</v>
      </c>
      <c r="C227" s="114" t="s">
        <v>165</v>
      </c>
    </row>
    <row r="228" spans="1:3" ht="17.100000000000001" customHeight="1" x14ac:dyDescent="0.25">
      <c r="A228" s="105"/>
      <c r="B228" s="107">
        <v>2016</v>
      </c>
      <c r="C228" s="107">
        <v>2016</v>
      </c>
    </row>
    <row r="229" spans="1:3" ht="17.100000000000001" customHeight="1" x14ac:dyDescent="0.25">
      <c r="A229" s="93" t="s">
        <v>360</v>
      </c>
      <c r="B229" s="94">
        <v>36</v>
      </c>
      <c r="C229" s="117">
        <v>0.14099999999999999</v>
      </c>
    </row>
    <row r="230" spans="1:3" ht="17.100000000000001" customHeight="1" x14ac:dyDescent="0.25">
      <c r="A230" s="93" t="s">
        <v>361</v>
      </c>
      <c r="B230" s="94">
        <v>118</v>
      </c>
      <c r="C230" s="117">
        <v>0.47699999999999998</v>
      </c>
    </row>
    <row r="231" spans="1:3" ht="17.100000000000001" customHeight="1" x14ac:dyDescent="0.25">
      <c r="A231" s="93" t="s">
        <v>362</v>
      </c>
      <c r="B231" s="94">
        <v>43</v>
      </c>
      <c r="C231" s="117">
        <v>0.18</v>
      </c>
    </row>
    <row r="232" spans="1:3" ht="17.100000000000001" customHeight="1" x14ac:dyDescent="0.25">
      <c r="A232" s="93" t="s">
        <v>363</v>
      </c>
      <c r="B232" s="94">
        <v>34</v>
      </c>
      <c r="C232" s="117">
        <v>0.14299999999999999</v>
      </c>
    </row>
    <row r="233" spans="1:3" ht="17.100000000000001" customHeight="1" x14ac:dyDescent="0.25">
      <c r="A233" s="93" t="s">
        <v>364</v>
      </c>
      <c r="B233" s="94">
        <v>14</v>
      </c>
      <c r="C233" s="117">
        <v>5.8999999999999997E-2</v>
      </c>
    </row>
    <row r="234" spans="1:3" ht="17.100000000000001" customHeight="1" x14ac:dyDescent="0.25">
      <c r="A234" s="109" t="s">
        <v>365</v>
      </c>
      <c r="B234" s="110">
        <v>24</v>
      </c>
      <c r="C234" s="110" t="s">
        <v>366</v>
      </c>
    </row>
    <row r="235" spans="1:3" ht="17.100000000000001" customHeight="1" x14ac:dyDescent="0.25">
      <c r="A235" s="111" t="s">
        <v>287</v>
      </c>
      <c r="B235" s="112">
        <v>269</v>
      </c>
      <c r="C235" s="119">
        <v>1</v>
      </c>
    </row>
    <row r="236" spans="1:3" ht="14.1" customHeight="1" x14ac:dyDescent="0.2">
      <c r="A236" s="130"/>
      <c r="B236" s="130"/>
      <c r="C236" s="130"/>
    </row>
    <row r="237" spans="1:3" ht="27.95" customHeight="1" x14ac:dyDescent="0.2">
      <c r="A237" s="131" t="s">
        <v>367</v>
      </c>
      <c r="B237" s="131"/>
      <c r="C237" s="131"/>
    </row>
    <row r="239" spans="1:3" ht="15.95" customHeight="1" x14ac:dyDescent="0.2">
      <c r="A239" s="115" t="s">
        <v>392</v>
      </c>
    </row>
    <row r="240" spans="1:3" ht="15.95" customHeight="1" x14ac:dyDescent="0.2">
      <c r="A240" s="116" t="s">
        <v>393</v>
      </c>
    </row>
    <row r="241" spans="1:1" ht="15.95" customHeight="1" x14ac:dyDescent="0.2">
      <c r="A241" s="116" t="s">
        <v>394</v>
      </c>
    </row>
    <row r="242" spans="1:1" ht="15.95" customHeight="1" x14ac:dyDescent="0.2">
      <c r="A242" s="116" t="s">
        <v>395</v>
      </c>
    </row>
  </sheetData>
  <mergeCells count="46">
    <mergeCell ref="A223:C223"/>
    <mergeCell ref="A226:C226"/>
    <mergeCell ref="A236:C236"/>
    <mergeCell ref="A237:C237"/>
    <mergeCell ref="A195:C195"/>
    <mergeCell ref="A198:C198"/>
    <mergeCell ref="A208:C208"/>
    <mergeCell ref="A209:C209"/>
    <mergeCell ref="A212:C212"/>
    <mergeCell ref="A222:C222"/>
    <mergeCell ref="A194:C194"/>
    <mergeCell ref="B110:C110"/>
    <mergeCell ref="D110:E110"/>
    <mergeCell ref="A124:C124"/>
    <mergeCell ref="A139:E139"/>
    <mergeCell ref="B140:C140"/>
    <mergeCell ref="D140:E140"/>
    <mergeCell ref="A154:C154"/>
    <mergeCell ref="A170:C170"/>
    <mergeCell ref="A180:C180"/>
    <mergeCell ref="A181:C181"/>
    <mergeCell ref="A184:C184"/>
    <mergeCell ref="A109:E109"/>
    <mergeCell ref="B50:C50"/>
    <mergeCell ref="D50:E50"/>
    <mergeCell ref="A64:E64"/>
    <mergeCell ref="B65:C65"/>
    <mergeCell ref="D65:E65"/>
    <mergeCell ref="A79:E79"/>
    <mergeCell ref="B80:C80"/>
    <mergeCell ref="D80:E80"/>
    <mergeCell ref="A94:E94"/>
    <mergeCell ref="B95:C95"/>
    <mergeCell ref="D95:E95"/>
    <mergeCell ref="A49:E49"/>
    <mergeCell ref="A3:E3"/>
    <mergeCell ref="B4:C4"/>
    <mergeCell ref="D4:E4"/>
    <mergeCell ref="A19:E19"/>
    <mergeCell ref="B20:C20"/>
    <mergeCell ref="D20:E20"/>
    <mergeCell ref="A29:E29"/>
    <mergeCell ref="A30:E30"/>
    <mergeCell ref="A34:E34"/>
    <mergeCell ref="B35:C35"/>
    <mergeCell ref="D35:E35"/>
  </mergeCells>
  <pageMargins left="0.05" right="0.05" top="0.5" bottom="0.5" header="0" footer="0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22AA7340A721418904F27059179874" ma:contentTypeVersion="0" ma:contentTypeDescription="Create a new document." ma:contentTypeScope="" ma:versionID="7acf5f1a4059b98422adbd5d22891e6a">
  <xsd:schema xmlns:xsd="http://www.w3.org/2001/XMLSchema" xmlns:xs="http://www.w3.org/2001/XMLSchema" xmlns:p="http://schemas.microsoft.com/office/2006/metadata/properties" xmlns:ns2="5957446a-f804-4d68-b1e5-d90ecf6bbbd6" targetNamespace="http://schemas.microsoft.com/office/2006/metadata/properties" ma:root="true" ma:fieldsID="66a13e808c5026c33edcadeb4739acc9" ns2:_="">
    <xsd:import namespace="5957446a-f804-4d68-b1e5-d90ecf6bbbd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7446a-f804-4d68-b1e5-d90ecf6bbb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57446a-f804-4d68-b1e5-d90ecf6bbbd6">52EFVTHUDTF4-1137-11</_dlc_DocId>
    <_dlc_DocIdUrl xmlns="5957446a-f804-4d68-b1e5-d90ecf6bbbd6">
      <Url>http://portal.usitc.gov/ts/o/administration/FEVS/_layouts/DocIdRedir.aspx?ID=52EFVTHUDTF4-1137-11</Url>
      <Description>52EFVTHUDTF4-1137-11</Description>
    </_dlc_DocIdUrl>
  </documentManagement>
</p:properties>
</file>

<file path=customXml/itemProps1.xml><?xml version="1.0" encoding="utf-8"?>
<ds:datastoreItem xmlns:ds="http://schemas.openxmlformats.org/officeDocument/2006/customXml" ds:itemID="{AEC2FB3E-CE8D-4892-8975-A439603872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BA4FC-A90F-4862-ACE2-FCA91C618A3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6E1DE53-791D-44B8-9F71-731F171C0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7446a-f804-4d68-b1e5-d90ecf6bbb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30D0075-4E2A-4772-9A3D-A68462C3F744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5957446a-f804-4d68-b1e5-d90ecf6bbbd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44</vt:i4>
      </vt:variant>
    </vt:vector>
  </HeadingPairs>
  <TitlesOfParts>
    <vt:vector size="50" baseType="lpstr">
      <vt:lpstr>DASHBOARD</vt:lpstr>
      <vt:lpstr>DASHBOARD_DEMOGRAPHICS</vt:lpstr>
      <vt:lpstr>CORE SURVEY</vt:lpstr>
      <vt:lpstr>WORK LIFE-TELEWORK</vt:lpstr>
      <vt:lpstr>DEMOGRAPHICS</vt:lpstr>
      <vt:lpstr>ASI</vt:lpstr>
      <vt:lpstr>nrAgencyName</vt:lpstr>
      <vt:lpstr>nrChallenges</vt:lpstr>
      <vt:lpstr>nrDemoAgeGroup</vt:lpstr>
      <vt:lpstr>nrDemoAgeGroupLabel</vt:lpstr>
      <vt:lpstr>nrDemoAgencyName</vt:lpstr>
      <vt:lpstr>nrDemoDisability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nrDemoSexual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DASHBOARD!Print_Area</vt:lpstr>
      <vt:lpstr>DASHBOARD_DEMOGRAPHICS!Print_Area</vt:lpstr>
    </vt:vector>
  </TitlesOfParts>
  <Company>Westat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FEVS AES 2016</dc:title>
  <dc:creator>Westat</dc:creator>
  <cp:lastModifiedBy>Hilliard, Kevin</cp:lastModifiedBy>
  <cp:lastPrinted>2016-06-28T18:06:48Z</cp:lastPrinted>
  <dcterms:created xsi:type="dcterms:W3CDTF">2014-06-02T13:58:11Z</dcterms:created>
  <dcterms:modified xsi:type="dcterms:W3CDTF">2016-08-18T18:11:37Z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0x0101005D22AA7340A721418904F27059179874</vt:lpwstr>
  </property>
  <property fmtid="{D5CDD505-2E9C-101B-9397-08002B2CF9AE}" pid="3" name="_dlc_DocIdItemGuid">
    <vt:lpwstr>c3145bef-b1fd-47d8-b149-9c39277d33bb</vt:lpwstr>
  </property>
</Properties>
</file>