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 Modeling Portal\Content for Version 4\"/>
    </mc:Choice>
  </mc:AlternateContent>
  <bookViews>
    <workbookView xWindow="0" yWindow="0" windowWidth="23940" windowHeight="10695" activeTab="1"/>
  </bookViews>
  <sheets>
    <sheet name="Read Me" sheetId="2" r:id="rId1"/>
    <sheet name="Mode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6" i="1"/>
  <c r="B27" i="1"/>
  <c r="B28" i="1" s="1"/>
  <c r="B32" i="1" l="1"/>
  <c r="B30" i="1"/>
  <c r="B23" i="1"/>
  <c r="B31" i="1" l="1"/>
</calcChain>
</file>

<file path=xl/sharedStrings.xml><?xml version="1.0" encoding="utf-8"?>
<sst xmlns="http://schemas.openxmlformats.org/spreadsheetml/2006/main" count="30" uniqueCount="29">
  <si>
    <t>Economic Impacts of the Tariff Change:</t>
  </si>
  <si>
    <t>Own and Cross Price Elasticity of Demand Assumptions</t>
  </si>
  <si>
    <t>Own Price Elasticity of Demand for Domestic Shipments</t>
  </si>
  <si>
    <t>Cross Price Elasticity of Demand for Domestic Shipments, Subject Imports</t>
  </si>
  <si>
    <t>Cross Price Elasticity of Demand for Domestic Shipments, Non-Subject Imports</t>
  </si>
  <si>
    <t>Own Price Elasticity of Demand for Subject Imports</t>
  </si>
  <si>
    <t>Cross Price Elasticity of Demand for Subject Imports, Domestic Shipments</t>
  </si>
  <si>
    <t>Cross Price Elasticity of Demand for Non-Subject Imports, Domestic Shipments</t>
  </si>
  <si>
    <t>Own Price Elasticity of Demand for Non-Subject Imports</t>
  </si>
  <si>
    <t>Cross Price Elasticity of Demand for Subject Imports, Non-Subject Imports</t>
  </si>
  <si>
    <t>Cross Price Elasticity of Demand for Non-Subject Imports, Subject Imports</t>
  </si>
  <si>
    <t>Price Elasticity of Supply</t>
  </si>
  <si>
    <t>Domestic Shipments</t>
  </si>
  <si>
    <t>Subject Imports</t>
  </si>
  <si>
    <t>Non-Subject Imports</t>
  </si>
  <si>
    <t>Tariff Rates</t>
  </si>
  <si>
    <t>Initial Tariff Rate on Subject Imports</t>
  </si>
  <si>
    <t>Revised Tariff Rate on Subject Imports</t>
  </si>
  <si>
    <t>% change in the power of the tariff</t>
  </si>
  <si>
    <t>% Change in the Price of Domestic Shipments</t>
  </si>
  <si>
    <t>% Change in the Producer Price of Subject Imports</t>
  </si>
  <si>
    <t>% Change in the Consumer Price of Subject Imports</t>
  </si>
  <si>
    <t>% Change in the Producer Price of Non-Subject Imports</t>
  </si>
  <si>
    <t>% Change in the Quantity of Domestic Shipments</t>
  </si>
  <si>
    <t>% Change in the Quantity of Subject Imports</t>
  </si>
  <si>
    <t>% Change in the Quantity of Non-Subject Imports</t>
  </si>
  <si>
    <t xml:space="preserve"> </t>
  </si>
  <si>
    <t>Tariff Model with Log-Linear Demand</t>
  </si>
  <si>
    <t>8.14.2019 verision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</si>
</sst>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1" xfId="0" applyBorder="1"/>
    <xf numFmtId="0" fontId="0" fillId="2" borderId="1" xfId="0" applyFill="1" applyBorder="1"/>
    <xf numFmtId="9" fontId="0" fillId="2" borderId="1" xfId="1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0" fillId="0" borderId="1" xfId="0" applyFill="1" applyBorder="1"/>
    <xf numFmtId="164" fontId="0" fillId="3" borderId="1" xfId="1" applyNumberFormat="1" applyFont="1" applyFill="1" applyBorder="1"/>
    <xf numFmtId="0" fontId="5" fillId="0" borderId="0" xfId="0" applyNumberFormat="1" applyFont="1" applyFill="1" applyBorder="1" applyAlignment="1" applyProtection="1"/>
    <xf numFmtId="0" fontId="0" fillId="0" borderId="1" xfId="0" applyFont="1" applyFill="1" applyBorder="1"/>
    <xf numFmtId="0" fontId="0" fillId="2" borderId="1" xfId="0" applyFont="1" applyFill="1" applyBorder="1"/>
    <xf numFmtId="9" fontId="0" fillId="0" borderId="0" xfId="1" applyFont="1" applyFill="1" applyBorder="1"/>
    <xf numFmtId="0" fontId="6" fillId="0" borderId="0" xfId="0" applyFont="1"/>
    <xf numFmtId="165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10</xdr:col>
          <xdr:colOff>457200</xdr:colOff>
          <xdr:row>26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1"/>
  <sheetViews>
    <sheetView zoomScaleNormal="100" workbookViewId="0">
      <selection activeCell="L6" sqref="L6"/>
    </sheetView>
  </sheetViews>
  <sheetFormatPr defaultRowHeight="15" x14ac:dyDescent="0.25"/>
  <sheetData>
    <row r="31" spans="2:2" x14ac:dyDescent="0.25">
      <c r="B31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457200</xdr:colOff>
                <xdr:row>26</xdr:row>
                <xdr:rowOff>180975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workbookViewId="0">
      <selection activeCell="A3" sqref="A3"/>
    </sheetView>
  </sheetViews>
  <sheetFormatPr defaultRowHeight="15" x14ac:dyDescent="0.25"/>
  <cols>
    <col min="1" max="1" width="73.5703125" customWidth="1"/>
    <col min="2" max="2" width="12.42578125" customWidth="1"/>
    <col min="3" max="3" width="9.140625" customWidth="1"/>
  </cols>
  <sheetData>
    <row r="1" spans="1:2" ht="18.75" x14ac:dyDescent="0.3">
      <c r="A1" s="2" t="s">
        <v>27</v>
      </c>
    </row>
    <row r="2" spans="1:2" x14ac:dyDescent="0.25">
      <c r="A2" s="1" t="s">
        <v>28</v>
      </c>
    </row>
    <row r="3" spans="1:2" x14ac:dyDescent="0.25">
      <c r="A3" s="1"/>
    </row>
    <row r="4" spans="1:2" x14ac:dyDescent="0.25">
      <c r="A4" s="11" t="s">
        <v>1</v>
      </c>
    </row>
    <row r="5" spans="1:2" x14ac:dyDescent="0.25">
      <c r="A5" s="3" t="s">
        <v>2</v>
      </c>
      <c r="B5" s="16">
        <v>-0.75</v>
      </c>
    </row>
    <row r="6" spans="1:2" x14ac:dyDescent="0.25">
      <c r="A6" s="3" t="s">
        <v>3</v>
      </c>
      <c r="B6" s="16">
        <v>0.25</v>
      </c>
    </row>
    <row r="7" spans="1:2" x14ac:dyDescent="0.25">
      <c r="A7" s="3" t="s">
        <v>4</v>
      </c>
      <c r="B7" s="16">
        <v>0.5</v>
      </c>
    </row>
    <row r="8" spans="1:2" x14ac:dyDescent="0.25">
      <c r="A8" s="3" t="s">
        <v>6</v>
      </c>
      <c r="B8" s="16">
        <v>0.25</v>
      </c>
    </row>
    <row r="9" spans="1:2" x14ac:dyDescent="0.25">
      <c r="A9" s="3" t="s">
        <v>5</v>
      </c>
      <c r="B9" s="16">
        <v>-0.75</v>
      </c>
    </row>
    <row r="10" spans="1:2" x14ac:dyDescent="0.25">
      <c r="A10" s="3" t="s">
        <v>9</v>
      </c>
      <c r="B10" s="16">
        <v>0.5</v>
      </c>
    </row>
    <row r="11" spans="1:2" x14ac:dyDescent="0.25">
      <c r="A11" s="3" t="s">
        <v>7</v>
      </c>
      <c r="B11" s="16">
        <v>0.25</v>
      </c>
    </row>
    <row r="12" spans="1:2" x14ac:dyDescent="0.25">
      <c r="A12" s="3" t="s">
        <v>10</v>
      </c>
      <c r="B12" s="16">
        <v>0.5</v>
      </c>
    </row>
    <row r="13" spans="1:2" x14ac:dyDescent="0.25">
      <c r="A13" s="3" t="s">
        <v>8</v>
      </c>
      <c r="B13" s="16">
        <v>-0.75</v>
      </c>
    </row>
    <row r="15" spans="1:2" x14ac:dyDescent="0.25">
      <c r="A15" s="7" t="s">
        <v>11</v>
      </c>
      <c r="B15" s="6"/>
    </row>
    <row r="16" spans="1:2" x14ac:dyDescent="0.25">
      <c r="A16" s="12" t="s">
        <v>12</v>
      </c>
      <c r="B16" s="13">
        <v>2</v>
      </c>
    </row>
    <row r="17" spans="1:3" x14ac:dyDescent="0.25">
      <c r="A17" s="9" t="s">
        <v>13</v>
      </c>
      <c r="B17" s="4">
        <v>10</v>
      </c>
    </row>
    <row r="18" spans="1:3" x14ac:dyDescent="0.25">
      <c r="A18" s="9" t="s">
        <v>14</v>
      </c>
      <c r="B18" s="4">
        <v>10</v>
      </c>
    </row>
    <row r="19" spans="1:3" x14ac:dyDescent="0.25">
      <c r="A19" s="6"/>
      <c r="B19" s="6"/>
    </row>
    <row r="20" spans="1:3" x14ac:dyDescent="0.25">
      <c r="A20" s="7" t="s">
        <v>15</v>
      </c>
      <c r="B20" s="6"/>
    </row>
    <row r="21" spans="1:3" x14ac:dyDescent="0.25">
      <c r="A21" s="3" t="s">
        <v>16</v>
      </c>
      <c r="B21" s="5">
        <v>0</v>
      </c>
    </row>
    <row r="22" spans="1:3" x14ac:dyDescent="0.25">
      <c r="A22" s="3" t="s">
        <v>17</v>
      </c>
      <c r="B22" s="5">
        <v>0.1</v>
      </c>
    </row>
    <row r="23" spans="1:3" x14ac:dyDescent="0.25">
      <c r="A23" s="6" t="s">
        <v>18</v>
      </c>
      <c r="B23" s="14">
        <f>((1+B22)-(1+B21))/(1+B21)</f>
        <v>0.10000000000000009</v>
      </c>
    </row>
    <row r="24" spans="1:3" x14ac:dyDescent="0.25">
      <c r="B24" t="s">
        <v>26</v>
      </c>
    </row>
    <row r="25" spans="1:3" x14ac:dyDescent="0.25">
      <c r="A25" s="8" t="s">
        <v>0</v>
      </c>
      <c r="B25" s="6" t="s">
        <v>26</v>
      </c>
      <c r="C25" s="6"/>
    </row>
    <row r="26" spans="1:3" x14ac:dyDescent="0.25">
      <c r="A26" s="9" t="s">
        <v>19</v>
      </c>
      <c r="B26" s="10">
        <f>-((B13*B17*B21*B6 - B17*B18*B21*B6 - B13*B17*B22*B6 +
     B17*B18*B22*B6 - B12*B17*B21*B7 + B12*B17*B22*B7)/
         ((1 + B21)*(B10*B12*B16 + B13*B16*B17 - B16*B17*B18 -
       B10*B12*B5 - B13*B17*B5 + B17*B18*B5 + B10*B11*B6 +
       B11*B17*B7 - B13*B6*B8 + B18*B6*B8 + B12*B7*B8 -
               B13*B16*B9 + B16*B18*B9 + B13*B5*B9 - B18*B5*B9 -
       B11*B7*B9)))</f>
        <v>9.3253968253968252E-3</v>
      </c>
      <c r="C26" s="6"/>
    </row>
    <row r="27" spans="1:3" x14ac:dyDescent="0.25">
      <c r="A27" s="9" t="s">
        <v>20</v>
      </c>
      <c r="B27" s="10">
        <f>-(((-B10)*B12*B16*B21 + B10*B12*B16*B22 + B10*B12*B21*B5 -
     B10*B12*B22*B5 - B10*B11*B21*B6 + B10*B11*B22*B6 +
     B13*B21*B6*B8 - B18*B21*B6*B8 -
            B13*B22*B6*B8 + B18*B22*B6*B8 - B12*B21*B7*B8 +
     B12*B22*B7*B8 + B13*B16*B21*B9 - B16*B18*B21*B9 -
     B13*B16*B22*B9 + B16*B18*B22*B9 - B13*B21*B5*B9 +
            B18*B21*B5*B9 + B13*B22*B5*B9 - B18*B22*B5*B9 +
     B11*B21*B7*B9 -
     B11*B22*B7*
      B9)/((1 + B21)*(B10*B12*B16 + B13*B16*B17 - B16*B17*B18 -
       B10*B12*B5 -
               B13*B17*B5 + B17*B18*B5 + B10*B11*B6 + B11*B17*B7 -
       B13*B6*B8 + B18*B6*B8 + B12*B7*B8 - B13*B16*B9 + B16*B18*B9 +
       B13*B5*B9 - B18*B5*B9 - B11*B7*B9)))</f>
        <v>-6.5476190476190486E-3</v>
      </c>
      <c r="C27" s="6"/>
    </row>
    <row r="28" spans="1:3" x14ac:dyDescent="0.25">
      <c r="A28" s="9" t="s">
        <v>21</v>
      </c>
      <c r="B28" s="10">
        <f>B27+B23</f>
        <v>9.3452380952381037E-2</v>
      </c>
      <c r="C28" s="6"/>
    </row>
    <row r="29" spans="1:3" x14ac:dyDescent="0.25">
      <c r="A29" s="9" t="s">
        <v>22</v>
      </c>
      <c r="B29" s="10">
        <f>-(((-B12)*B16*B17*B21 + B12*B16*B17*B22 + B12*B17*B21*B5 -
     B12*B17*B22*B5 - B11*B17*B21*B6 + B11*B17*B22*B6)/
         ((1 + B21)*(B10*B12*B16 + B13*B16*B17 - B16*B17*B18 -
       B10*B12*B5 - B13*B17*B5 + B17*B18*B5 + B10*B11*B6 +
       B11*B17*B7 - B13*B6*B8 + B18*B6*B8 + B12*B7*B8 -
               B13*B16*B9 + B16*B18*B9 + B13*B5*B9 - B18*B5*B9 -
       B11*B7*B9)))</f>
        <v>4.5634920634920638E-3</v>
      </c>
      <c r="C29" s="6"/>
    </row>
    <row r="30" spans="1:3" x14ac:dyDescent="0.25">
      <c r="A30" s="9" t="s">
        <v>23</v>
      </c>
      <c r="B30" s="10">
        <f>B16*B26</f>
        <v>1.865079365079365E-2</v>
      </c>
      <c r="C30" s="6"/>
    </row>
    <row r="31" spans="1:3" x14ac:dyDescent="0.25">
      <c r="A31" s="9" t="s">
        <v>24</v>
      </c>
      <c r="B31" s="10">
        <f>B17*B27</f>
        <v>-6.5476190476190493E-2</v>
      </c>
      <c r="C31" s="6"/>
    </row>
    <row r="32" spans="1:3" x14ac:dyDescent="0.25">
      <c r="A32" s="9" t="s">
        <v>25</v>
      </c>
      <c r="B32" s="10">
        <f>B18*B29</f>
        <v>4.5634920634920639E-2</v>
      </c>
      <c r="C32" s="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cp:lastPrinted>2019-06-12T16:00:36Z</cp:lastPrinted>
  <dcterms:created xsi:type="dcterms:W3CDTF">2019-04-29T13:45:40Z</dcterms:created>
  <dcterms:modified xsi:type="dcterms:W3CDTF">2019-08-14T12:41:36Z</dcterms:modified>
</cp:coreProperties>
</file>