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itcnet.sharepoint.com/sites/RecentTrends2025/Shared Documents/Data/"/>
    </mc:Choice>
  </mc:AlternateContent>
  <xr:revisionPtr revIDLastSave="1403" documentId="8_{2AF9D46C-797F-400A-A25C-39A19C46C08E}" xr6:coauthVersionLast="47" xr6:coauthVersionMax="47" xr10:uidLastSave="{DE505FA1-3F88-4E51-B523-10B18B1E79CA}"/>
  <bookViews>
    <workbookView xWindow="-35960" yWindow="-7470" windowWidth="16260" windowHeight="13780" tabRatio="763" activeTab="1" xr2:uid="{64A5E7E2-11DF-4608-A4C9-FC95ADD1979E}"/>
  </bookViews>
  <sheets>
    <sheet name="Table of Contents" sheetId="7" r:id="rId1"/>
    <sheet name="All countries" sheetId="3" r:id="rId2"/>
    <sheet name="Canada" sheetId="10" r:id="rId3"/>
    <sheet name="China" sheetId="11" r:id="rId4"/>
    <sheet name="EU" sheetId="12" r:id="rId5"/>
    <sheet name="Japan" sheetId="13" r:id="rId6"/>
    <sheet name="India" sheetId="14" r:id="rId7"/>
    <sheet name="UK" sheetId="15" r:id="rId8"/>
    <sheet name="All sectors" sheetId="16" r:id="rId9"/>
    <sheet name="Distribution" sheetId="17" r:id="rId10"/>
    <sheet name="Digital&amp;Electronic" sheetId="18" r:id="rId11"/>
    <sheet name="Financial" sheetId="19" r:id="rId12"/>
    <sheet name="Professional" sheetId="20" r:id="rId13"/>
    <sheet name="Travel" sheetId="22" r:id="rId14"/>
  </sheets>
  <definedNames>
    <definedName name="Country_names">Financial!$S$12:$T$27</definedName>
    <definedName name="_xlnm.Print_Area" localSheetId="1">'All countries'!$A$1:$K$118</definedName>
    <definedName name="_xlnm.Print_Area" localSheetId="8">'All sectors'!$A$1:$K$142</definedName>
    <definedName name="_xlnm.Print_Area" localSheetId="2">Canada!$A$1:$K$118</definedName>
    <definedName name="_xlnm.Print_Area" localSheetId="3">China!$A$1:$K$118</definedName>
    <definedName name="_xlnm.Print_Area" localSheetId="10">'Digital&amp;Electronic'!$A$1:$K$141</definedName>
    <definedName name="_xlnm.Print_Area" localSheetId="9">Distribution!$A$1:$K$129</definedName>
    <definedName name="_xlnm.Print_Area" localSheetId="4">EU!$A$1:$K$118</definedName>
    <definedName name="_xlnm.Print_Area" localSheetId="11">Financial!$A$1:$K$137</definedName>
    <definedName name="_xlnm.Print_Area" localSheetId="6">India!$A$1:$K$118</definedName>
    <definedName name="_xlnm.Print_Area" localSheetId="5">Japan!$A$1:$K$118</definedName>
    <definedName name="_xlnm.Print_Area" localSheetId="12">Professional!$A$1:$K$137</definedName>
    <definedName name="_xlnm.Print_Area" localSheetId="0">'Table of Contents'!$A$1:$K$125</definedName>
    <definedName name="_xlnm.Print_Area" localSheetId="13">Travel!$A$1:$K$137</definedName>
    <definedName name="_xlnm.Print_Area" localSheetId="7">UK!$A$1:$K$118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6" i="22" l="1"/>
  <c r="F53" i="22" l="1"/>
  <c r="F70" i="22" s="1"/>
  <c r="E53" i="22"/>
  <c r="E70" i="22" s="1"/>
  <c r="D53" i="22"/>
  <c r="D70" i="22" s="1"/>
  <c r="C53" i="22"/>
  <c r="C70" i="22" s="1"/>
  <c r="B53" i="22"/>
  <c r="B70" i="22" s="1"/>
  <c r="F36" i="22"/>
  <c r="E36" i="22"/>
  <c r="D36" i="22"/>
  <c r="C36" i="22"/>
  <c r="B36" i="22"/>
  <c r="A128" i="22"/>
  <c r="A127" i="22"/>
  <c r="A126" i="22"/>
  <c r="A125" i="22"/>
  <c r="A124" i="22"/>
  <c r="A123" i="22"/>
  <c r="F115" i="22"/>
  <c r="F129" i="22" s="1"/>
  <c r="E115" i="22"/>
  <c r="E129" i="22" s="1"/>
  <c r="D115" i="22"/>
  <c r="D129" i="22" s="1"/>
  <c r="C115" i="22"/>
  <c r="C129" i="22" s="1"/>
  <c r="B115" i="22"/>
  <c r="B129" i="22" s="1"/>
  <c r="F114" i="22"/>
  <c r="F128" i="22" s="1"/>
  <c r="E114" i="22"/>
  <c r="E128" i="22" s="1"/>
  <c r="D114" i="22"/>
  <c r="D128" i="22" s="1"/>
  <c r="C114" i="22"/>
  <c r="C128" i="22" s="1"/>
  <c r="B114" i="22"/>
  <c r="B128" i="22" s="1"/>
  <c r="A114" i="22"/>
  <c r="F113" i="22"/>
  <c r="F127" i="22" s="1"/>
  <c r="E113" i="22"/>
  <c r="E127" i="22" s="1"/>
  <c r="D113" i="22"/>
  <c r="D127" i="22" s="1"/>
  <c r="C113" i="22"/>
  <c r="C127" i="22" s="1"/>
  <c r="B113" i="22"/>
  <c r="B127" i="22" s="1"/>
  <c r="A113" i="22"/>
  <c r="F112" i="22"/>
  <c r="F126" i="22" s="1"/>
  <c r="E112" i="22"/>
  <c r="E126" i="22" s="1"/>
  <c r="D112" i="22"/>
  <c r="D126" i="22" s="1"/>
  <c r="C112" i="22"/>
  <c r="C126" i="22" s="1"/>
  <c r="B112" i="22"/>
  <c r="B126" i="22" s="1"/>
  <c r="A112" i="22"/>
  <c r="F111" i="22"/>
  <c r="F125" i="22" s="1"/>
  <c r="E111" i="22"/>
  <c r="E125" i="22" s="1"/>
  <c r="D111" i="22"/>
  <c r="D125" i="22" s="1"/>
  <c r="C111" i="22"/>
  <c r="C125" i="22" s="1"/>
  <c r="B111" i="22"/>
  <c r="B125" i="22" s="1"/>
  <c r="A111" i="22"/>
  <c r="F110" i="22"/>
  <c r="F124" i="22" s="1"/>
  <c r="E110" i="22"/>
  <c r="E124" i="22" s="1"/>
  <c r="D110" i="22"/>
  <c r="D124" i="22" s="1"/>
  <c r="C110" i="22"/>
  <c r="C124" i="22" s="1"/>
  <c r="B110" i="22"/>
  <c r="B124" i="22" s="1"/>
  <c r="A110" i="22"/>
  <c r="F109" i="22"/>
  <c r="F123" i="22" s="1"/>
  <c r="E109" i="22"/>
  <c r="E123" i="22" s="1"/>
  <c r="D109" i="22"/>
  <c r="D123" i="22" s="1"/>
  <c r="C109" i="22"/>
  <c r="C123" i="22" s="1"/>
  <c r="B109" i="22"/>
  <c r="B123" i="22" s="1"/>
  <c r="A109" i="22"/>
  <c r="F101" i="22"/>
  <c r="E101" i="22"/>
  <c r="D101" i="22"/>
  <c r="C101" i="22"/>
  <c r="B101" i="22"/>
  <c r="F100" i="22"/>
  <c r="E100" i="22"/>
  <c r="D100" i="22"/>
  <c r="C100" i="22"/>
  <c r="B100" i="22"/>
  <c r="A100" i="22"/>
  <c r="F99" i="22"/>
  <c r="E99" i="22"/>
  <c r="D99" i="22"/>
  <c r="C99" i="22"/>
  <c r="B99" i="22"/>
  <c r="A99" i="22"/>
  <c r="F98" i="22"/>
  <c r="E98" i="22"/>
  <c r="D98" i="22"/>
  <c r="C98" i="22"/>
  <c r="B98" i="22"/>
  <c r="A98" i="22"/>
  <c r="F97" i="22"/>
  <c r="E97" i="22"/>
  <c r="D97" i="22"/>
  <c r="C97" i="22"/>
  <c r="B97" i="22"/>
  <c r="A97" i="22"/>
  <c r="F96" i="22"/>
  <c r="E96" i="22"/>
  <c r="D96" i="22"/>
  <c r="C96" i="22"/>
  <c r="B96" i="22"/>
  <c r="A96" i="22"/>
  <c r="F95" i="22"/>
  <c r="E95" i="22"/>
  <c r="D95" i="22"/>
  <c r="C95" i="22"/>
  <c r="B95" i="22"/>
  <c r="A95" i="22"/>
  <c r="F54" i="22"/>
  <c r="F71" i="22" s="1"/>
  <c r="E54" i="22"/>
  <c r="E71" i="22" s="1"/>
  <c r="D54" i="22"/>
  <c r="D71" i="22" s="1"/>
  <c r="C54" i="22"/>
  <c r="C71" i="22" s="1"/>
  <c r="B54" i="22"/>
  <c r="B71" i="22" s="1"/>
  <c r="F52" i="22"/>
  <c r="F69" i="22" s="1"/>
  <c r="E52" i="22"/>
  <c r="E69" i="22" s="1"/>
  <c r="D52" i="22"/>
  <c r="D69" i="22" s="1"/>
  <c r="C52" i="22"/>
  <c r="C69" i="22" s="1"/>
  <c r="B52" i="22"/>
  <c r="B69" i="22" s="1"/>
  <c r="F51" i="22"/>
  <c r="F68" i="22" s="1"/>
  <c r="E51" i="22"/>
  <c r="E68" i="22" s="1"/>
  <c r="D51" i="22"/>
  <c r="D68" i="22" s="1"/>
  <c r="C51" i="22"/>
  <c r="C68" i="22" s="1"/>
  <c r="B51" i="22"/>
  <c r="B68" i="22" s="1"/>
  <c r="F50" i="22"/>
  <c r="F67" i="22" s="1"/>
  <c r="E50" i="22"/>
  <c r="E67" i="22" s="1"/>
  <c r="D50" i="22"/>
  <c r="D67" i="22" s="1"/>
  <c r="C50" i="22"/>
  <c r="C67" i="22" s="1"/>
  <c r="B50" i="22"/>
  <c r="B67" i="22" s="1"/>
  <c r="F49" i="22"/>
  <c r="F66" i="22" s="1"/>
  <c r="E49" i="22"/>
  <c r="E66" i="22" s="1"/>
  <c r="D49" i="22"/>
  <c r="D66" i="22" s="1"/>
  <c r="C49" i="22"/>
  <c r="C66" i="22" s="1"/>
  <c r="B49" i="22"/>
  <c r="B66" i="22" s="1"/>
  <c r="F48" i="22"/>
  <c r="F65" i="22" s="1"/>
  <c r="E48" i="22"/>
  <c r="E65" i="22" s="1"/>
  <c r="D48" i="22"/>
  <c r="D65" i="22" s="1"/>
  <c r="C48" i="22"/>
  <c r="C65" i="22" s="1"/>
  <c r="B48" i="22"/>
  <c r="B65" i="22" s="1"/>
  <c r="F47" i="22"/>
  <c r="F64" i="22" s="1"/>
  <c r="E47" i="22"/>
  <c r="E64" i="22" s="1"/>
  <c r="D47" i="22"/>
  <c r="D64" i="22" s="1"/>
  <c r="C47" i="22"/>
  <c r="C64" i="22" s="1"/>
  <c r="B47" i="22"/>
  <c r="B64" i="22" s="1"/>
  <c r="F46" i="22"/>
  <c r="F63" i="22" s="1"/>
  <c r="E46" i="22"/>
  <c r="E63" i="22" s="1"/>
  <c r="D46" i="22"/>
  <c r="D63" i="22" s="1"/>
  <c r="C46" i="22"/>
  <c r="C63" i="22" s="1"/>
  <c r="B46" i="22"/>
  <c r="B63" i="22" s="1"/>
  <c r="F45" i="22"/>
  <c r="F62" i="22" s="1"/>
  <c r="E45" i="22"/>
  <c r="E62" i="22" s="1"/>
  <c r="D45" i="22"/>
  <c r="D62" i="22" s="1"/>
  <c r="C45" i="22"/>
  <c r="C62" i="22" s="1"/>
  <c r="B45" i="22"/>
  <c r="B62" i="22" s="1"/>
  <c r="F37" i="22"/>
  <c r="E37" i="22"/>
  <c r="D37" i="22"/>
  <c r="C37" i="22"/>
  <c r="B37" i="22"/>
  <c r="A37" i="22"/>
  <c r="A54" i="22" s="1"/>
  <c r="A71" i="22" s="1"/>
  <c r="F35" i="22"/>
  <c r="E35" i="22"/>
  <c r="D35" i="22"/>
  <c r="C35" i="22"/>
  <c r="B35" i="22"/>
  <c r="A35" i="22"/>
  <c r="A52" i="22" s="1"/>
  <c r="A69" i="22" s="1"/>
  <c r="F34" i="22"/>
  <c r="E34" i="22"/>
  <c r="D34" i="22"/>
  <c r="C34" i="22"/>
  <c r="B34" i="22"/>
  <c r="A34" i="22"/>
  <c r="A51" i="22" s="1"/>
  <c r="A68" i="22" s="1"/>
  <c r="F33" i="22"/>
  <c r="E33" i="22"/>
  <c r="D33" i="22"/>
  <c r="C33" i="22"/>
  <c r="B33" i="22"/>
  <c r="A33" i="22"/>
  <c r="A50" i="22" s="1"/>
  <c r="A67" i="22" s="1"/>
  <c r="F32" i="22"/>
  <c r="E32" i="22"/>
  <c r="D32" i="22"/>
  <c r="C32" i="22"/>
  <c r="B32" i="22"/>
  <c r="A32" i="22"/>
  <c r="A49" i="22" s="1"/>
  <c r="A66" i="22" s="1"/>
  <c r="F31" i="22"/>
  <c r="E31" i="22"/>
  <c r="D31" i="22"/>
  <c r="C31" i="22"/>
  <c r="B31" i="22"/>
  <c r="A31" i="22"/>
  <c r="A48" i="22" s="1"/>
  <c r="A65" i="22" s="1"/>
  <c r="F30" i="22"/>
  <c r="E30" i="22"/>
  <c r="D30" i="22"/>
  <c r="C30" i="22"/>
  <c r="B30" i="22"/>
  <c r="A30" i="22"/>
  <c r="A47" i="22" s="1"/>
  <c r="A64" i="22" s="1"/>
  <c r="F29" i="22"/>
  <c r="E29" i="22"/>
  <c r="D29" i="22"/>
  <c r="C29" i="22"/>
  <c r="B29" i="22"/>
  <c r="A29" i="22"/>
  <c r="A46" i="22" s="1"/>
  <c r="A63" i="22" s="1"/>
  <c r="F28" i="22"/>
  <c r="E28" i="22"/>
  <c r="D28" i="22"/>
  <c r="C28" i="22"/>
  <c r="B28" i="22"/>
  <c r="A28" i="22"/>
  <c r="A45" i="22" s="1"/>
  <c r="A62" i="22" s="1"/>
  <c r="C99" i="20" l="1"/>
  <c r="C98" i="20"/>
  <c r="C97" i="20"/>
  <c r="C96" i="20"/>
  <c r="C95" i="20"/>
  <c r="C94" i="20"/>
  <c r="C93" i="20"/>
  <c r="C92" i="20"/>
  <c r="B98" i="20"/>
  <c r="B97" i="20"/>
  <c r="B96" i="20"/>
  <c r="B95" i="20"/>
  <c r="B94" i="20"/>
  <c r="B93" i="20"/>
  <c r="B92" i="20"/>
  <c r="A128" i="20"/>
  <c r="A127" i="20"/>
  <c r="A126" i="20"/>
  <c r="A125" i="20"/>
  <c r="A124" i="20"/>
  <c r="A123" i="20"/>
  <c r="A122" i="20"/>
  <c r="F114" i="20"/>
  <c r="F129" i="20" s="1"/>
  <c r="E114" i="20"/>
  <c r="E129" i="20" s="1"/>
  <c r="D114" i="20"/>
  <c r="D129" i="20" s="1"/>
  <c r="C114" i="20"/>
  <c r="C129" i="20" s="1"/>
  <c r="B114" i="20"/>
  <c r="B129" i="20" s="1"/>
  <c r="F113" i="20"/>
  <c r="F128" i="20" s="1"/>
  <c r="E113" i="20"/>
  <c r="E128" i="20" s="1"/>
  <c r="D113" i="20"/>
  <c r="D128" i="20" s="1"/>
  <c r="C113" i="20"/>
  <c r="C128" i="20" s="1"/>
  <c r="B113" i="20"/>
  <c r="B128" i="20" s="1"/>
  <c r="A113" i="20"/>
  <c r="F112" i="20"/>
  <c r="F127" i="20" s="1"/>
  <c r="E112" i="20"/>
  <c r="E127" i="20" s="1"/>
  <c r="D112" i="20"/>
  <c r="D127" i="20" s="1"/>
  <c r="C112" i="20"/>
  <c r="C127" i="20" s="1"/>
  <c r="B112" i="20"/>
  <c r="B127" i="20" s="1"/>
  <c r="A112" i="20"/>
  <c r="F111" i="20"/>
  <c r="F126" i="20" s="1"/>
  <c r="E111" i="20"/>
  <c r="E126" i="20" s="1"/>
  <c r="D111" i="20"/>
  <c r="D126" i="20" s="1"/>
  <c r="C111" i="20"/>
  <c r="C126" i="20" s="1"/>
  <c r="B111" i="20"/>
  <c r="B126" i="20" s="1"/>
  <c r="A111" i="20"/>
  <c r="F110" i="20"/>
  <c r="F125" i="20" s="1"/>
  <c r="E110" i="20"/>
  <c r="E125" i="20" s="1"/>
  <c r="D110" i="20"/>
  <c r="D125" i="20" s="1"/>
  <c r="C110" i="20"/>
  <c r="C125" i="20" s="1"/>
  <c r="B110" i="20"/>
  <c r="B125" i="20" s="1"/>
  <c r="A110" i="20"/>
  <c r="F109" i="20"/>
  <c r="F124" i="20" s="1"/>
  <c r="E109" i="20"/>
  <c r="E124" i="20" s="1"/>
  <c r="D109" i="20"/>
  <c r="D124" i="20" s="1"/>
  <c r="C109" i="20"/>
  <c r="C124" i="20" s="1"/>
  <c r="B109" i="20"/>
  <c r="B124" i="20" s="1"/>
  <c r="A109" i="20"/>
  <c r="F108" i="20"/>
  <c r="F123" i="20" s="1"/>
  <c r="E108" i="20"/>
  <c r="E123" i="20" s="1"/>
  <c r="D108" i="20"/>
  <c r="D123" i="20" s="1"/>
  <c r="C108" i="20"/>
  <c r="C123" i="20" s="1"/>
  <c r="B108" i="20"/>
  <c r="B123" i="20" s="1"/>
  <c r="A108" i="20"/>
  <c r="F107" i="20"/>
  <c r="F122" i="20" s="1"/>
  <c r="E107" i="20"/>
  <c r="E122" i="20" s="1"/>
  <c r="D107" i="20"/>
  <c r="D122" i="20" s="1"/>
  <c r="C107" i="20"/>
  <c r="C122" i="20" s="1"/>
  <c r="B107" i="20"/>
  <c r="B122" i="20" s="1"/>
  <c r="A107" i="20"/>
  <c r="F99" i="20"/>
  <c r="E99" i="20"/>
  <c r="D99" i="20"/>
  <c r="B99" i="20"/>
  <c r="F98" i="20"/>
  <c r="E98" i="20"/>
  <c r="D98" i="20"/>
  <c r="A98" i="20"/>
  <c r="F97" i="20"/>
  <c r="E97" i="20"/>
  <c r="D97" i="20"/>
  <c r="A97" i="20"/>
  <c r="F96" i="20"/>
  <c r="E96" i="20"/>
  <c r="D96" i="20"/>
  <c r="A96" i="20"/>
  <c r="F95" i="20"/>
  <c r="E95" i="20"/>
  <c r="D95" i="20"/>
  <c r="A95" i="20"/>
  <c r="F94" i="20"/>
  <c r="E94" i="20"/>
  <c r="D94" i="20"/>
  <c r="A94" i="20"/>
  <c r="F93" i="20"/>
  <c r="E93" i="20"/>
  <c r="D93" i="20"/>
  <c r="A93" i="20"/>
  <c r="F92" i="20"/>
  <c r="E92" i="20"/>
  <c r="D92" i="20"/>
  <c r="A92" i="20"/>
  <c r="F51" i="20"/>
  <c r="F67" i="20" s="1"/>
  <c r="E51" i="20"/>
  <c r="E67" i="20" s="1"/>
  <c r="D51" i="20"/>
  <c r="D67" i="20" s="1"/>
  <c r="C51" i="20"/>
  <c r="C67" i="20" s="1"/>
  <c r="B51" i="20"/>
  <c r="B67" i="20" s="1"/>
  <c r="F50" i="20"/>
  <c r="F66" i="20" s="1"/>
  <c r="E50" i="20"/>
  <c r="E66" i="20" s="1"/>
  <c r="D50" i="20"/>
  <c r="D66" i="20" s="1"/>
  <c r="C50" i="20"/>
  <c r="C66" i="20" s="1"/>
  <c r="B50" i="20"/>
  <c r="B66" i="20" s="1"/>
  <c r="F49" i="20"/>
  <c r="F65" i="20" s="1"/>
  <c r="E49" i="20"/>
  <c r="E65" i="20" s="1"/>
  <c r="D49" i="20"/>
  <c r="D65" i="20" s="1"/>
  <c r="C49" i="20"/>
  <c r="C65" i="20" s="1"/>
  <c r="B49" i="20"/>
  <c r="B65" i="20" s="1"/>
  <c r="F48" i="20"/>
  <c r="F64" i="20" s="1"/>
  <c r="E48" i="20"/>
  <c r="E64" i="20" s="1"/>
  <c r="D48" i="20"/>
  <c r="D64" i="20" s="1"/>
  <c r="C48" i="20"/>
  <c r="C64" i="20" s="1"/>
  <c r="B48" i="20"/>
  <c r="B64" i="20" s="1"/>
  <c r="F47" i="20"/>
  <c r="F63" i="20" s="1"/>
  <c r="E47" i="20"/>
  <c r="E63" i="20" s="1"/>
  <c r="D47" i="20"/>
  <c r="D63" i="20" s="1"/>
  <c r="C47" i="20"/>
  <c r="C63" i="20" s="1"/>
  <c r="B47" i="20"/>
  <c r="B63" i="20" s="1"/>
  <c r="F46" i="20"/>
  <c r="F62" i="20" s="1"/>
  <c r="E46" i="20"/>
  <c r="E62" i="20" s="1"/>
  <c r="D46" i="20"/>
  <c r="D62" i="20" s="1"/>
  <c r="C46" i="20"/>
  <c r="C62" i="20" s="1"/>
  <c r="B46" i="20"/>
  <c r="B62" i="20" s="1"/>
  <c r="F45" i="20"/>
  <c r="F61" i="20" s="1"/>
  <c r="E45" i="20"/>
  <c r="E61" i="20" s="1"/>
  <c r="D45" i="20"/>
  <c r="D61" i="20" s="1"/>
  <c r="C45" i="20"/>
  <c r="C61" i="20" s="1"/>
  <c r="B45" i="20"/>
  <c r="B61" i="20" s="1"/>
  <c r="F44" i="20"/>
  <c r="F60" i="20" s="1"/>
  <c r="E44" i="20"/>
  <c r="E60" i="20" s="1"/>
  <c r="D44" i="20"/>
  <c r="D60" i="20" s="1"/>
  <c r="C44" i="20"/>
  <c r="C60" i="20" s="1"/>
  <c r="B44" i="20"/>
  <c r="B60" i="20" s="1"/>
  <c r="F43" i="20"/>
  <c r="F59" i="20" s="1"/>
  <c r="E43" i="20"/>
  <c r="E59" i="20" s="1"/>
  <c r="D43" i="20"/>
  <c r="D59" i="20" s="1"/>
  <c r="C43" i="20"/>
  <c r="C59" i="20" s="1"/>
  <c r="B43" i="20"/>
  <c r="B59" i="20" s="1"/>
  <c r="F35" i="20"/>
  <c r="E35" i="20"/>
  <c r="D35" i="20"/>
  <c r="C35" i="20"/>
  <c r="B35" i="20"/>
  <c r="A35" i="20"/>
  <c r="A51" i="20" s="1"/>
  <c r="A67" i="20" s="1"/>
  <c r="F34" i="20"/>
  <c r="E34" i="20"/>
  <c r="D34" i="20"/>
  <c r="C34" i="20"/>
  <c r="B34" i="20"/>
  <c r="A34" i="20"/>
  <c r="A50" i="20" s="1"/>
  <c r="A66" i="20" s="1"/>
  <c r="F33" i="20"/>
  <c r="E33" i="20"/>
  <c r="D33" i="20"/>
  <c r="C33" i="20"/>
  <c r="B33" i="20"/>
  <c r="A33" i="20"/>
  <c r="A49" i="20" s="1"/>
  <c r="A65" i="20" s="1"/>
  <c r="F32" i="20"/>
  <c r="E32" i="20"/>
  <c r="D32" i="20"/>
  <c r="C32" i="20"/>
  <c r="B32" i="20"/>
  <c r="A32" i="20"/>
  <c r="A48" i="20" s="1"/>
  <c r="A64" i="20" s="1"/>
  <c r="F31" i="20"/>
  <c r="E31" i="20"/>
  <c r="D31" i="20"/>
  <c r="C31" i="20"/>
  <c r="B31" i="20"/>
  <c r="A31" i="20"/>
  <c r="A47" i="20" s="1"/>
  <c r="A63" i="20" s="1"/>
  <c r="F30" i="20"/>
  <c r="E30" i="20"/>
  <c r="D30" i="20"/>
  <c r="C30" i="20"/>
  <c r="B30" i="20"/>
  <c r="A30" i="20"/>
  <c r="A46" i="20" s="1"/>
  <c r="A62" i="20" s="1"/>
  <c r="F29" i="20"/>
  <c r="E29" i="20"/>
  <c r="D29" i="20"/>
  <c r="C29" i="20"/>
  <c r="B29" i="20"/>
  <c r="A29" i="20"/>
  <c r="A45" i="20" s="1"/>
  <c r="A61" i="20" s="1"/>
  <c r="F28" i="20"/>
  <c r="E28" i="20"/>
  <c r="D28" i="20"/>
  <c r="C28" i="20"/>
  <c r="B28" i="20"/>
  <c r="A28" i="20"/>
  <c r="A44" i="20" s="1"/>
  <c r="A60" i="20" s="1"/>
  <c r="F27" i="20"/>
  <c r="E27" i="20"/>
  <c r="D27" i="20"/>
  <c r="C27" i="20"/>
  <c r="B27" i="20"/>
  <c r="A27" i="20"/>
  <c r="A43" i="20" s="1"/>
  <c r="A59" i="20" s="1"/>
  <c r="A105" i="19"/>
  <c r="F61" i="19"/>
  <c r="F60" i="19"/>
  <c r="F59" i="19"/>
  <c r="F58" i="19"/>
  <c r="F57" i="19"/>
  <c r="F48" i="19"/>
  <c r="F63" i="19" s="1"/>
  <c r="F47" i="19"/>
  <c r="F62" i="19" s="1"/>
  <c r="F46" i="19"/>
  <c r="F45" i="19"/>
  <c r="F44" i="19"/>
  <c r="A31" i="19"/>
  <c r="A46" i="19" s="1"/>
  <c r="A61" i="19" s="1"/>
  <c r="A30" i="19"/>
  <c r="A45" i="19" s="1"/>
  <c r="A60" i="19" s="1"/>
  <c r="A29" i="19"/>
  <c r="A44" i="19" s="1"/>
  <c r="A59" i="19" s="1"/>
  <c r="A28" i="19"/>
  <c r="A43" i="19" s="1"/>
  <c r="A58" i="19" s="1"/>
  <c r="A27" i="19"/>
  <c r="A42" i="19" s="1"/>
  <c r="A57" i="19" s="1"/>
  <c r="A127" i="19"/>
  <c r="A126" i="19"/>
  <c r="A125" i="19"/>
  <c r="A124" i="19"/>
  <c r="A123" i="19"/>
  <c r="A122" i="19"/>
  <c r="A121" i="19"/>
  <c r="F113" i="19"/>
  <c r="F129" i="19" s="1"/>
  <c r="E113" i="19"/>
  <c r="E129" i="19" s="1"/>
  <c r="D113" i="19"/>
  <c r="D129" i="19" s="1"/>
  <c r="C113" i="19"/>
  <c r="C129" i="19" s="1"/>
  <c r="B113" i="19"/>
  <c r="B129" i="19" s="1"/>
  <c r="F112" i="19"/>
  <c r="F128" i="19" s="1"/>
  <c r="E112" i="19"/>
  <c r="E128" i="19" s="1"/>
  <c r="D112" i="19"/>
  <c r="D128" i="19" s="1"/>
  <c r="C112" i="19"/>
  <c r="C128" i="19" s="1"/>
  <c r="B112" i="19"/>
  <c r="B128" i="19" s="1"/>
  <c r="F111" i="19"/>
  <c r="F127" i="19" s="1"/>
  <c r="E111" i="19"/>
  <c r="E127" i="19" s="1"/>
  <c r="D111" i="19"/>
  <c r="D127" i="19" s="1"/>
  <c r="C111" i="19"/>
  <c r="C127" i="19" s="1"/>
  <c r="B111" i="19"/>
  <c r="B127" i="19" s="1"/>
  <c r="A111" i="19"/>
  <c r="F110" i="19"/>
  <c r="F126" i="19" s="1"/>
  <c r="E110" i="19"/>
  <c r="E126" i="19" s="1"/>
  <c r="D110" i="19"/>
  <c r="D126" i="19" s="1"/>
  <c r="C110" i="19"/>
  <c r="C126" i="19" s="1"/>
  <c r="B110" i="19"/>
  <c r="B126" i="19" s="1"/>
  <c r="A110" i="19"/>
  <c r="F109" i="19"/>
  <c r="F125" i="19" s="1"/>
  <c r="E109" i="19"/>
  <c r="E125" i="19" s="1"/>
  <c r="D109" i="19"/>
  <c r="D125" i="19" s="1"/>
  <c r="C109" i="19"/>
  <c r="C125" i="19" s="1"/>
  <c r="B109" i="19"/>
  <c r="B125" i="19" s="1"/>
  <c r="A109" i="19"/>
  <c r="F108" i="19"/>
  <c r="F124" i="19" s="1"/>
  <c r="E108" i="19"/>
  <c r="E124" i="19" s="1"/>
  <c r="D108" i="19"/>
  <c r="D124" i="19" s="1"/>
  <c r="C108" i="19"/>
  <c r="C124" i="19" s="1"/>
  <c r="B108" i="19"/>
  <c r="B124" i="19" s="1"/>
  <c r="A108" i="19"/>
  <c r="F107" i="19"/>
  <c r="F123" i="19" s="1"/>
  <c r="E107" i="19"/>
  <c r="E123" i="19" s="1"/>
  <c r="D107" i="19"/>
  <c r="D123" i="19" s="1"/>
  <c r="C107" i="19"/>
  <c r="C123" i="19" s="1"/>
  <c r="B107" i="19"/>
  <c r="B123" i="19" s="1"/>
  <c r="A107" i="19"/>
  <c r="F106" i="19"/>
  <c r="F122" i="19" s="1"/>
  <c r="E106" i="19"/>
  <c r="E122" i="19" s="1"/>
  <c r="D106" i="19"/>
  <c r="D122" i="19" s="1"/>
  <c r="C106" i="19"/>
  <c r="C122" i="19" s="1"/>
  <c r="B106" i="19"/>
  <c r="B122" i="19" s="1"/>
  <c r="A106" i="19"/>
  <c r="F105" i="19"/>
  <c r="F121" i="19" s="1"/>
  <c r="E105" i="19"/>
  <c r="E121" i="19" s="1"/>
  <c r="D105" i="19"/>
  <c r="D121" i="19" s="1"/>
  <c r="C105" i="19"/>
  <c r="C121" i="19" s="1"/>
  <c r="B105" i="19"/>
  <c r="B121" i="19" s="1"/>
  <c r="F97" i="19"/>
  <c r="E97" i="19"/>
  <c r="D97" i="19"/>
  <c r="C97" i="19"/>
  <c r="B97" i="19"/>
  <c r="F96" i="19"/>
  <c r="E96" i="19"/>
  <c r="D96" i="19"/>
  <c r="C96" i="19"/>
  <c r="B96" i="19"/>
  <c r="F95" i="19"/>
  <c r="E95" i="19"/>
  <c r="D95" i="19"/>
  <c r="C95" i="19"/>
  <c r="B95" i="19"/>
  <c r="A95" i="19"/>
  <c r="F94" i="19"/>
  <c r="E94" i="19"/>
  <c r="D94" i="19"/>
  <c r="C94" i="19"/>
  <c r="B94" i="19"/>
  <c r="A94" i="19"/>
  <c r="F93" i="19"/>
  <c r="E93" i="19"/>
  <c r="D93" i="19"/>
  <c r="C93" i="19"/>
  <c r="B93" i="19"/>
  <c r="A93" i="19"/>
  <c r="F92" i="19"/>
  <c r="E92" i="19"/>
  <c r="D92" i="19"/>
  <c r="C92" i="19"/>
  <c r="B92" i="19"/>
  <c r="A92" i="19"/>
  <c r="F91" i="19"/>
  <c r="E91" i="19"/>
  <c r="D91" i="19"/>
  <c r="C91" i="19"/>
  <c r="B91" i="19"/>
  <c r="A91" i="19"/>
  <c r="F90" i="19"/>
  <c r="E90" i="19"/>
  <c r="D90" i="19"/>
  <c r="C90" i="19"/>
  <c r="B90" i="19"/>
  <c r="A90" i="19"/>
  <c r="F89" i="19"/>
  <c r="E89" i="19"/>
  <c r="D89" i="19"/>
  <c r="C89" i="19"/>
  <c r="B89" i="19"/>
  <c r="E48" i="19"/>
  <c r="E63" i="19" s="1"/>
  <c r="D48" i="19"/>
  <c r="D63" i="19" s="1"/>
  <c r="C48" i="19"/>
  <c r="C63" i="19" s="1"/>
  <c r="B48" i="19"/>
  <c r="B63" i="19" s="1"/>
  <c r="E47" i="19"/>
  <c r="E62" i="19" s="1"/>
  <c r="D47" i="19"/>
  <c r="D62" i="19" s="1"/>
  <c r="C47" i="19"/>
  <c r="C62" i="19" s="1"/>
  <c r="B47" i="19"/>
  <c r="B62" i="19" s="1"/>
  <c r="E46" i="19"/>
  <c r="E61" i="19" s="1"/>
  <c r="D46" i="19"/>
  <c r="D61" i="19" s="1"/>
  <c r="C46" i="19"/>
  <c r="C61" i="19" s="1"/>
  <c r="B46" i="19"/>
  <c r="B61" i="19" s="1"/>
  <c r="E45" i="19"/>
  <c r="E60" i="19" s="1"/>
  <c r="D45" i="19"/>
  <c r="D60" i="19" s="1"/>
  <c r="C45" i="19"/>
  <c r="C60" i="19" s="1"/>
  <c r="B45" i="19"/>
  <c r="B60" i="19" s="1"/>
  <c r="E44" i="19"/>
  <c r="E59" i="19" s="1"/>
  <c r="D44" i="19"/>
  <c r="D59" i="19" s="1"/>
  <c r="C44" i="19"/>
  <c r="C59" i="19" s="1"/>
  <c r="B44" i="19"/>
  <c r="B59" i="19" s="1"/>
  <c r="F43" i="19"/>
  <c r="E43" i="19"/>
  <c r="E58" i="19" s="1"/>
  <c r="D43" i="19"/>
  <c r="D58" i="19" s="1"/>
  <c r="C43" i="19"/>
  <c r="C58" i="19" s="1"/>
  <c r="B43" i="19"/>
  <c r="B58" i="19" s="1"/>
  <c r="F42" i="19"/>
  <c r="E42" i="19"/>
  <c r="E57" i="19" s="1"/>
  <c r="D42" i="19"/>
  <c r="D57" i="19" s="1"/>
  <c r="C42" i="19"/>
  <c r="C57" i="19" s="1"/>
  <c r="B42" i="19"/>
  <c r="B57" i="19" s="1"/>
  <c r="F41" i="19"/>
  <c r="F56" i="19" s="1"/>
  <c r="E41" i="19"/>
  <c r="E56" i="19" s="1"/>
  <c r="D41" i="19"/>
  <c r="D56" i="19" s="1"/>
  <c r="C41" i="19"/>
  <c r="C56" i="19" s="1"/>
  <c r="B41" i="19"/>
  <c r="B56" i="19" s="1"/>
  <c r="F33" i="19"/>
  <c r="E33" i="19"/>
  <c r="D33" i="19"/>
  <c r="C33" i="19"/>
  <c r="B33" i="19"/>
  <c r="A33" i="19"/>
  <c r="A48" i="19" s="1"/>
  <c r="A63" i="19" s="1"/>
  <c r="F32" i="19"/>
  <c r="E32" i="19"/>
  <c r="D32" i="19"/>
  <c r="C32" i="19"/>
  <c r="B32" i="19"/>
  <c r="A32" i="19"/>
  <c r="A47" i="19" s="1"/>
  <c r="A62" i="19" s="1"/>
  <c r="F31" i="19"/>
  <c r="E31" i="19"/>
  <c r="D31" i="19"/>
  <c r="C31" i="19"/>
  <c r="B31" i="19"/>
  <c r="F30" i="19"/>
  <c r="E30" i="19"/>
  <c r="D30" i="19"/>
  <c r="C30" i="19"/>
  <c r="B30" i="19"/>
  <c r="F29" i="19"/>
  <c r="E29" i="19"/>
  <c r="D29" i="19"/>
  <c r="C29" i="19"/>
  <c r="B29" i="19"/>
  <c r="F28" i="19"/>
  <c r="E28" i="19"/>
  <c r="D28" i="19"/>
  <c r="C28" i="19"/>
  <c r="B28" i="19"/>
  <c r="F27" i="19"/>
  <c r="E27" i="19"/>
  <c r="D27" i="19"/>
  <c r="C27" i="19"/>
  <c r="B27" i="19"/>
  <c r="F26" i="19"/>
  <c r="E26" i="19"/>
  <c r="D26" i="19"/>
  <c r="C26" i="19"/>
  <c r="B26" i="19"/>
  <c r="A26" i="19"/>
  <c r="A41" i="19" s="1"/>
  <c r="A56" i="19" s="1"/>
  <c r="F117" i="18"/>
  <c r="F116" i="18"/>
  <c r="F132" i="18" s="1"/>
  <c r="F115" i="18"/>
  <c r="F131" i="18" s="1"/>
  <c r="F114" i="18"/>
  <c r="F130" i="18" s="1"/>
  <c r="F113" i="18"/>
  <c r="F129" i="18" s="1"/>
  <c r="F112" i="18"/>
  <c r="F128" i="18" s="1"/>
  <c r="F111" i="18"/>
  <c r="F127" i="18" s="1"/>
  <c r="F110" i="18"/>
  <c r="F126" i="18" s="1"/>
  <c r="F109" i="18"/>
  <c r="F125" i="18" s="1"/>
  <c r="D117" i="18"/>
  <c r="D133" i="18" s="1"/>
  <c r="D116" i="18"/>
  <c r="D132" i="18" s="1"/>
  <c r="D115" i="18"/>
  <c r="D131" i="18" s="1"/>
  <c r="D114" i="18"/>
  <c r="D130" i="18" s="1"/>
  <c r="D113" i="18"/>
  <c r="D129" i="18" s="1"/>
  <c r="D112" i="18"/>
  <c r="D128" i="18" s="1"/>
  <c r="D111" i="18"/>
  <c r="D127" i="18" s="1"/>
  <c r="D110" i="18"/>
  <c r="D126" i="18" s="1"/>
  <c r="D109" i="18"/>
  <c r="C117" i="18"/>
  <c r="C133" i="18" s="1"/>
  <c r="C116" i="18"/>
  <c r="C132" i="18" s="1"/>
  <c r="C115" i="18"/>
  <c r="C131" i="18" s="1"/>
  <c r="C114" i="18"/>
  <c r="C130" i="18" s="1"/>
  <c r="C113" i="18"/>
  <c r="C129" i="18" s="1"/>
  <c r="C112" i="18"/>
  <c r="C128" i="18" s="1"/>
  <c r="C111" i="18"/>
  <c r="C127" i="18" s="1"/>
  <c r="C110" i="18"/>
  <c r="C126" i="18" s="1"/>
  <c r="C109" i="18"/>
  <c r="C125" i="18" s="1"/>
  <c r="B117" i="18"/>
  <c r="B133" i="18" s="1"/>
  <c r="B116" i="18"/>
  <c r="B132" i="18" s="1"/>
  <c r="B115" i="18"/>
  <c r="B131" i="18" s="1"/>
  <c r="B114" i="18"/>
  <c r="B130" i="18" s="1"/>
  <c r="B113" i="18"/>
  <c r="B129" i="18" s="1"/>
  <c r="B112" i="18"/>
  <c r="B128" i="18" s="1"/>
  <c r="B111" i="18"/>
  <c r="B127" i="18" s="1"/>
  <c r="B110" i="18"/>
  <c r="B126" i="18" s="1"/>
  <c r="B109" i="18"/>
  <c r="B125" i="18" s="1"/>
  <c r="E115" i="18"/>
  <c r="E131" i="18" s="1"/>
  <c r="B98" i="18"/>
  <c r="C99" i="18"/>
  <c r="D99" i="18"/>
  <c r="E99" i="18"/>
  <c r="F99" i="18"/>
  <c r="B99" i="18"/>
  <c r="A131" i="18"/>
  <c r="A129" i="18"/>
  <c r="A98" i="18"/>
  <c r="A115" i="18"/>
  <c r="A99" i="18"/>
  <c r="E51" i="18"/>
  <c r="E67" i="18" s="1"/>
  <c r="D51" i="18"/>
  <c r="D67" i="18" s="1"/>
  <c r="C51" i="18"/>
  <c r="C67" i="18" s="1"/>
  <c r="B51" i="18"/>
  <c r="B67" i="18" s="1"/>
  <c r="E50" i="18"/>
  <c r="E66" i="18" s="1"/>
  <c r="D50" i="18"/>
  <c r="D66" i="18" s="1"/>
  <c r="C50" i="18"/>
  <c r="C66" i="18" s="1"/>
  <c r="B50" i="18"/>
  <c r="B66" i="18" s="1"/>
  <c r="E49" i="18"/>
  <c r="E65" i="18" s="1"/>
  <c r="D49" i="18"/>
  <c r="D65" i="18" s="1"/>
  <c r="C49" i="18"/>
  <c r="C65" i="18" s="1"/>
  <c r="B49" i="18"/>
  <c r="B65" i="18" s="1"/>
  <c r="E48" i="18"/>
  <c r="E64" i="18" s="1"/>
  <c r="D48" i="18"/>
  <c r="D64" i="18" s="1"/>
  <c r="C48" i="18"/>
  <c r="C64" i="18" s="1"/>
  <c r="F48" i="18"/>
  <c r="F64" i="18" s="1"/>
  <c r="B48" i="18"/>
  <c r="B64" i="18" s="1"/>
  <c r="F49" i="18"/>
  <c r="F65" i="18" s="1"/>
  <c r="F34" i="18"/>
  <c r="E34" i="18"/>
  <c r="D34" i="18"/>
  <c r="C34" i="18"/>
  <c r="B34" i="18"/>
  <c r="F33" i="18"/>
  <c r="E33" i="18"/>
  <c r="D33" i="18"/>
  <c r="C33" i="18"/>
  <c r="B33" i="18"/>
  <c r="C32" i="18"/>
  <c r="D32" i="18"/>
  <c r="E32" i="18"/>
  <c r="F32" i="18"/>
  <c r="B32" i="18"/>
  <c r="A32" i="18"/>
  <c r="A48" i="18" s="1"/>
  <c r="A64" i="18" s="1"/>
  <c r="A33" i="18"/>
  <c r="A49" i="18" s="1"/>
  <c r="A65" i="18" s="1"/>
  <c r="A130" i="18"/>
  <c r="A128" i="18"/>
  <c r="A127" i="18"/>
  <c r="A126" i="18"/>
  <c r="A125" i="18"/>
  <c r="F133" i="18"/>
  <c r="E117" i="18"/>
  <c r="E133" i="18" s="1"/>
  <c r="E116" i="18"/>
  <c r="E132" i="18" s="1"/>
  <c r="E114" i="18"/>
  <c r="E130" i="18" s="1"/>
  <c r="A114" i="18"/>
  <c r="E113" i="18"/>
  <c r="E129" i="18" s="1"/>
  <c r="A113" i="18"/>
  <c r="E112" i="18"/>
  <c r="E128" i="18" s="1"/>
  <c r="A112" i="18"/>
  <c r="E111" i="18"/>
  <c r="E127" i="18" s="1"/>
  <c r="A111" i="18"/>
  <c r="E110" i="18"/>
  <c r="E126" i="18" s="1"/>
  <c r="A110" i="18"/>
  <c r="E109" i="18"/>
  <c r="E125" i="18" s="1"/>
  <c r="D125" i="18"/>
  <c r="A109" i="18"/>
  <c r="F101" i="18"/>
  <c r="E101" i="18"/>
  <c r="D101" i="18"/>
  <c r="C101" i="18"/>
  <c r="B101" i="18"/>
  <c r="F100" i="18"/>
  <c r="E100" i="18"/>
  <c r="D100" i="18"/>
  <c r="C100" i="18"/>
  <c r="B100" i="18"/>
  <c r="F98" i="18"/>
  <c r="E98" i="18"/>
  <c r="D98" i="18"/>
  <c r="C98" i="18"/>
  <c r="F97" i="18"/>
  <c r="E97" i="18"/>
  <c r="D97" i="18"/>
  <c r="C97" i="18"/>
  <c r="B97" i="18"/>
  <c r="A97" i="18"/>
  <c r="F96" i="18"/>
  <c r="E96" i="18"/>
  <c r="D96" i="18"/>
  <c r="C96" i="18"/>
  <c r="B96" i="18"/>
  <c r="A96" i="18"/>
  <c r="F95" i="18"/>
  <c r="E95" i="18"/>
  <c r="D95" i="18"/>
  <c r="C95" i="18"/>
  <c r="B95" i="18"/>
  <c r="A95" i="18"/>
  <c r="F94" i="18"/>
  <c r="E94" i="18"/>
  <c r="D94" i="18"/>
  <c r="C94" i="18"/>
  <c r="B94" i="18"/>
  <c r="A94" i="18"/>
  <c r="F93" i="18"/>
  <c r="E93" i="18"/>
  <c r="D93" i="18"/>
  <c r="C93" i="18"/>
  <c r="B93" i="18"/>
  <c r="A93" i="18"/>
  <c r="F51" i="18"/>
  <c r="F67" i="18" s="1"/>
  <c r="F50" i="18"/>
  <c r="F66" i="18" s="1"/>
  <c r="F47" i="18"/>
  <c r="F63" i="18" s="1"/>
  <c r="E47" i="18"/>
  <c r="E63" i="18" s="1"/>
  <c r="D47" i="18"/>
  <c r="D63" i="18" s="1"/>
  <c r="C47" i="18"/>
  <c r="C63" i="18" s="1"/>
  <c r="B47" i="18"/>
  <c r="B63" i="18" s="1"/>
  <c r="F46" i="18"/>
  <c r="F62" i="18" s="1"/>
  <c r="E46" i="18"/>
  <c r="E62" i="18" s="1"/>
  <c r="D46" i="18"/>
  <c r="D62" i="18" s="1"/>
  <c r="C46" i="18"/>
  <c r="C62" i="18" s="1"/>
  <c r="B46" i="18"/>
  <c r="B62" i="18" s="1"/>
  <c r="F45" i="18"/>
  <c r="F61" i="18" s="1"/>
  <c r="E45" i="18"/>
  <c r="E61" i="18" s="1"/>
  <c r="D45" i="18"/>
  <c r="D61" i="18" s="1"/>
  <c r="C45" i="18"/>
  <c r="C61" i="18" s="1"/>
  <c r="B45" i="18"/>
  <c r="B61" i="18" s="1"/>
  <c r="F44" i="18"/>
  <c r="F60" i="18" s="1"/>
  <c r="E44" i="18"/>
  <c r="E60" i="18" s="1"/>
  <c r="D44" i="18"/>
  <c r="D60" i="18" s="1"/>
  <c r="C44" i="18"/>
  <c r="C60" i="18" s="1"/>
  <c r="B44" i="18"/>
  <c r="B60" i="18" s="1"/>
  <c r="F43" i="18"/>
  <c r="F59" i="18" s="1"/>
  <c r="E43" i="18"/>
  <c r="E59" i="18" s="1"/>
  <c r="D43" i="18"/>
  <c r="D59" i="18" s="1"/>
  <c r="C43" i="18"/>
  <c r="C59" i="18" s="1"/>
  <c r="B43" i="18"/>
  <c r="B59" i="18" s="1"/>
  <c r="F35" i="18"/>
  <c r="E35" i="18"/>
  <c r="D35" i="18"/>
  <c r="C35" i="18"/>
  <c r="B35" i="18"/>
  <c r="A35" i="18"/>
  <c r="A51" i="18" s="1"/>
  <c r="A67" i="18" s="1"/>
  <c r="A34" i="18"/>
  <c r="A50" i="18" s="1"/>
  <c r="A66" i="18" s="1"/>
  <c r="F31" i="18"/>
  <c r="E31" i="18"/>
  <c r="D31" i="18"/>
  <c r="C31" i="18"/>
  <c r="B31" i="18"/>
  <c r="A31" i="18"/>
  <c r="A47" i="18" s="1"/>
  <c r="A63" i="18" s="1"/>
  <c r="F30" i="18"/>
  <c r="E30" i="18"/>
  <c r="D30" i="18"/>
  <c r="C30" i="18"/>
  <c r="B30" i="18"/>
  <c r="A30" i="18"/>
  <c r="A46" i="18" s="1"/>
  <c r="A62" i="18" s="1"/>
  <c r="F29" i="18"/>
  <c r="E29" i="18"/>
  <c r="D29" i="18"/>
  <c r="C29" i="18"/>
  <c r="B29" i="18"/>
  <c r="A29" i="18"/>
  <c r="A45" i="18" s="1"/>
  <c r="A61" i="18" s="1"/>
  <c r="F28" i="18"/>
  <c r="E28" i="18"/>
  <c r="D28" i="18"/>
  <c r="C28" i="18"/>
  <c r="B28" i="18"/>
  <c r="A28" i="18"/>
  <c r="A44" i="18" s="1"/>
  <c r="A60" i="18" s="1"/>
  <c r="F27" i="18"/>
  <c r="E27" i="18"/>
  <c r="D27" i="18"/>
  <c r="C27" i="18"/>
  <c r="B27" i="18"/>
  <c r="A27" i="18"/>
  <c r="A43" i="18" s="1"/>
  <c r="A59" i="18" s="1"/>
  <c r="A119" i="17"/>
  <c r="A118" i="17"/>
  <c r="A117" i="17"/>
  <c r="A116" i="17"/>
  <c r="A115" i="17"/>
  <c r="A114" i="17"/>
  <c r="A104" i="17"/>
  <c r="A103" i="17"/>
  <c r="A102" i="17"/>
  <c r="A101" i="17"/>
  <c r="A100" i="17"/>
  <c r="A99" i="17"/>
  <c r="A88" i="17"/>
  <c r="A87" i="17"/>
  <c r="A86" i="17"/>
  <c r="A85" i="17"/>
  <c r="A84" i="17"/>
  <c r="F41" i="17"/>
  <c r="F55" i="17" s="1"/>
  <c r="E40" i="17"/>
  <c r="E54" i="17" s="1"/>
  <c r="D39" i="17"/>
  <c r="C39" i="17"/>
  <c r="C53" i="17" s="1"/>
  <c r="B39" i="17"/>
  <c r="B53" i="17" s="1"/>
  <c r="F31" i="17"/>
  <c r="F30" i="17"/>
  <c r="F29" i="17"/>
  <c r="F28" i="17"/>
  <c r="F27" i="17"/>
  <c r="F26" i="17"/>
  <c r="F25" i="17"/>
  <c r="B31" i="17"/>
  <c r="B30" i="17"/>
  <c r="B29" i="17"/>
  <c r="B28" i="17"/>
  <c r="B27" i="17"/>
  <c r="B26" i="17"/>
  <c r="B25" i="17"/>
  <c r="F106" i="17"/>
  <c r="F121" i="17" s="1"/>
  <c r="E106" i="17"/>
  <c r="E121" i="17" s="1"/>
  <c r="D106" i="17"/>
  <c r="D121" i="17" s="1"/>
  <c r="C106" i="17"/>
  <c r="C121" i="17" s="1"/>
  <c r="B106" i="17"/>
  <c r="B121" i="17" s="1"/>
  <c r="F105" i="17"/>
  <c r="F120" i="17" s="1"/>
  <c r="E105" i="17"/>
  <c r="E120" i="17" s="1"/>
  <c r="D105" i="17"/>
  <c r="D120" i="17" s="1"/>
  <c r="C105" i="17"/>
  <c r="C120" i="17" s="1"/>
  <c r="B105" i="17"/>
  <c r="B120" i="17" s="1"/>
  <c r="F104" i="17"/>
  <c r="F119" i="17" s="1"/>
  <c r="E104" i="17"/>
  <c r="E119" i="17" s="1"/>
  <c r="D104" i="17"/>
  <c r="D119" i="17" s="1"/>
  <c r="C104" i="17"/>
  <c r="C119" i="17" s="1"/>
  <c r="B104" i="17"/>
  <c r="B119" i="17" s="1"/>
  <c r="F103" i="17"/>
  <c r="F118" i="17" s="1"/>
  <c r="E103" i="17"/>
  <c r="E118" i="17" s="1"/>
  <c r="D103" i="17"/>
  <c r="D118" i="17" s="1"/>
  <c r="C103" i="17"/>
  <c r="C118" i="17" s="1"/>
  <c r="B103" i="17"/>
  <c r="B118" i="17" s="1"/>
  <c r="F102" i="17"/>
  <c r="F117" i="17" s="1"/>
  <c r="E102" i="17"/>
  <c r="E117" i="17" s="1"/>
  <c r="D102" i="17"/>
  <c r="D117" i="17" s="1"/>
  <c r="C102" i="17"/>
  <c r="C117" i="17" s="1"/>
  <c r="B102" i="17"/>
  <c r="B117" i="17" s="1"/>
  <c r="F101" i="17"/>
  <c r="F116" i="17" s="1"/>
  <c r="E101" i="17"/>
  <c r="E116" i="17" s="1"/>
  <c r="D101" i="17"/>
  <c r="D116" i="17" s="1"/>
  <c r="C101" i="17"/>
  <c r="C116" i="17" s="1"/>
  <c r="B101" i="17"/>
  <c r="B116" i="17" s="1"/>
  <c r="F100" i="17"/>
  <c r="F115" i="17" s="1"/>
  <c r="E100" i="17"/>
  <c r="E115" i="17" s="1"/>
  <c r="D100" i="17"/>
  <c r="D115" i="17" s="1"/>
  <c r="C100" i="17"/>
  <c r="C115" i="17" s="1"/>
  <c r="B100" i="17"/>
  <c r="B115" i="17" s="1"/>
  <c r="F99" i="17"/>
  <c r="F114" i="17" s="1"/>
  <c r="E99" i="17"/>
  <c r="E114" i="17" s="1"/>
  <c r="D99" i="17"/>
  <c r="D114" i="17" s="1"/>
  <c r="C99" i="17"/>
  <c r="C114" i="17" s="1"/>
  <c r="B99" i="17"/>
  <c r="B114" i="17" s="1"/>
  <c r="F91" i="17"/>
  <c r="E91" i="17"/>
  <c r="D91" i="17"/>
  <c r="C91" i="17"/>
  <c r="B91" i="17"/>
  <c r="F90" i="17"/>
  <c r="E90" i="17"/>
  <c r="D90" i="17"/>
  <c r="C90" i="17"/>
  <c r="B90" i="17"/>
  <c r="F89" i="17"/>
  <c r="E89" i="17"/>
  <c r="D89" i="17"/>
  <c r="C89" i="17"/>
  <c r="B89" i="17"/>
  <c r="F88" i="17"/>
  <c r="E88" i="17"/>
  <c r="D88" i="17"/>
  <c r="C88" i="17"/>
  <c r="B88" i="17"/>
  <c r="F87" i="17"/>
  <c r="E87" i="17"/>
  <c r="D87" i="17"/>
  <c r="C87" i="17"/>
  <c r="B87" i="17"/>
  <c r="F86" i="17"/>
  <c r="E86" i="17"/>
  <c r="D86" i="17"/>
  <c r="C86" i="17"/>
  <c r="B86" i="17"/>
  <c r="F85" i="17"/>
  <c r="E85" i="17"/>
  <c r="D85" i="17"/>
  <c r="C85" i="17"/>
  <c r="B85" i="17"/>
  <c r="F84" i="17"/>
  <c r="E84" i="17"/>
  <c r="D84" i="17"/>
  <c r="C84" i="17"/>
  <c r="B84" i="17"/>
  <c r="F46" i="17"/>
  <c r="F60" i="17" s="1"/>
  <c r="E46" i="17"/>
  <c r="E60" i="17" s="1"/>
  <c r="D46" i="17"/>
  <c r="D60" i="17" s="1"/>
  <c r="C46" i="17"/>
  <c r="C60" i="17" s="1"/>
  <c r="B46" i="17"/>
  <c r="B60" i="17" s="1"/>
  <c r="F45" i="17"/>
  <c r="F59" i="17" s="1"/>
  <c r="E45" i="17"/>
  <c r="E59" i="17" s="1"/>
  <c r="D45" i="17"/>
  <c r="D59" i="17" s="1"/>
  <c r="C45" i="17"/>
  <c r="C59" i="17" s="1"/>
  <c r="B45" i="17"/>
  <c r="B59" i="17" s="1"/>
  <c r="F44" i="17"/>
  <c r="F58" i="17" s="1"/>
  <c r="E44" i="17"/>
  <c r="E58" i="17" s="1"/>
  <c r="D44" i="17"/>
  <c r="D58" i="17" s="1"/>
  <c r="C44" i="17"/>
  <c r="C58" i="17" s="1"/>
  <c r="B44" i="17"/>
  <c r="B58" i="17" s="1"/>
  <c r="F43" i="17"/>
  <c r="F57" i="17" s="1"/>
  <c r="E43" i="17"/>
  <c r="E57" i="17" s="1"/>
  <c r="D43" i="17"/>
  <c r="D57" i="17" s="1"/>
  <c r="C43" i="17"/>
  <c r="C57" i="17" s="1"/>
  <c r="B43" i="17"/>
  <c r="B57" i="17" s="1"/>
  <c r="F42" i="17"/>
  <c r="F56" i="17" s="1"/>
  <c r="E42" i="17"/>
  <c r="E56" i="17" s="1"/>
  <c r="D42" i="17"/>
  <c r="D56" i="17" s="1"/>
  <c r="C42" i="17"/>
  <c r="C56" i="17" s="1"/>
  <c r="B42" i="17"/>
  <c r="B56" i="17" s="1"/>
  <c r="E41" i="17"/>
  <c r="E55" i="17" s="1"/>
  <c r="D41" i="17"/>
  <c r="D55" i="17" s="1"/>
  <c r="C41" i="17"/>
  <c r="C55" i="17" s="1"/>
  <c r="B41" i="17"/>
  <c r="B55" i="17" s="1"/>
  <c r="F40" i="17"/>
  <c r="F54" i="17" s="1"/>
  <c r="D40" i="17"/>
  <c r="D54" i="17" s="1"/>
  <c r="C40" i="17"/>
  <c r="C54" i="17" s="1"/>
  <c r="B40" i="17"/>
  <c r="B54" i="17" s="1"/>
  <c r="F39" i="17"/>
  <c r="F53" i="17" s="1"/>
  <c r="E39" i="17"/>
  <c r="E53" i="17" s="1"/>
  <c r="D53" i="17"/>
  <c r="F32" i="17"/>
  <c r="E32" i="17"/>
  <c r="D32" i="17"/>
  <c r="C32" i="17"/>
  <c r="B32" i="17"/>
  <c r="A32" i="17"/>
  <c r="A46" i="17" s="1"/>
  <c r="A60" i="17" s="1"/>
  <c r="E31" i="17"/>
  <c r="D31" i="17"/>
  <c r="C31" i="17"/>
  <c r="A31" i="17"/>
  <c r="A45" i="17" s="1"/>
  <c r="A59" i="17" s="1"/>
  <c r="E30" i="17"/>
  <c r="D30" i="17"/>
  <c r="C30" i="17"/>
  <c r="A30" i="17"/>
  <c r="A44" i="17" s="1"/>
  <c r="A58" i="17" s="1"/>
  <c r="E29" i="17"/>
  <c r="D29" i="17"/>
  <c r="C29" i="17"/>
  <c r="A29" i="17"/>
  <c r="A43" i="17" s="1"/>
  <c r="A57" i="17" s="1"/>
  <c r="E28" i="17"/>
  <c r="D28" i="17"/>
  <c r="C28" i="17"/>
  <c r="A28" i="17"/>
  <c r="A42" i="17" s="1"/>
  <c r="A56" i="17" s="1"/>
  <c r="E27" i="17"/>
  <c r="D27" i="17"/>
  <c r="C27" i="17"/>
  <c r="A27" i="17"/>
  <c r="A41" i="17" s="1"/>
  <c r="A55" i="17" s="1"/>
  <c r="E26" i="17"/>
  <c r="D26" i="17"/>
  <c r="C26" i="17"/>
  <c r="A26" i="17"/>
  <c r="A40" i="17" s="1"/>
  <c r="A54" i="17" s="1"/>
  <c r="E25" i="17"/>
  <c r="D25" i="17"/>
  <c r="C25" i="17"/>
  <c r="A25" i="17"/>
  <c r="A39" i="17" s="1"/>
  <c r="A53" i="17" s="1"/>
  <c r="A89" i="19" l="1"/>
  <c r="B116" i="16" l="1"/>
  <c r="B132" i="16" s="1"/>
  <c r="C116" i="16"/>
  <c r="C132" i="16" s="1"/>
  <c r="D116" i="16"/>
  <c r="D132" i="16" s="1"/>
  <c r="E116" i="16"/>
  <c r="E132" i="16" s="1"/>
  <c r="F116" i="16"/>
  <c r="F132" i="16" s="1"/>
  <c r="B117" i="16"/>
  <c r="B133" i="16" s="1"/>
  <c r="C117" i="16"/>
  <c r="C133" i="16" s="1"/>
  <c r="D117" i="16"/>
  <c r="D133" i="16" s="1"/>
  <c r="E117" i="16"/>
  <c r="E133" i="16" s="1"/>
  <c r="F117" i="16"/>
  <c r="F133" i="16" s="1"/>
  <c r="C98" i="16"/>
  <c r="F101" i="16"/>
  <c r="E101" i="16"/>
  <c r="D101" i="16"/>
  <c r="C101" i="16"/>
  <c r="B101" i="16"/>
  <c r="F100" i="16"/>
  <c r="E100" i="16"/>
  <c r="D100" i="16"/>
  <c r="C100" i="16"/>
  <c r="B100" i="16"/>
  <c r="F99" i="16"/>
  <c r="E99" i="16"/>
  <c r="D99" i="16"/>
  <c r="C99" i="16"/>
  <c r="B99" i="16"/>
  <c r="F98" i="16"/>
  <c r="E98" i="16"/>
  <c r="D98" i="16"/>
  <c r="B98" i="16"/>
  <c r="F97" i="16"/>
  <c r="E97" i="16"/>
  <c r="D97" i="16"/>
  <c r="C97" i="16"/>
  <c r="B97" i="16"/>
  <c r="F96" i="16"/>
  <c r="E96" i="16"/>
  <c r="D96" i="16"/>
  <c r="C96" i="16"/>
  <c r="B96" i="16"/>
  <c r="F95" i="16"/>
  <c r="E95" i="16"/>
  <c r="D95" i="16"/>
  <c r="C95" i="16"/>
  <c r="B95" i="16"/>
  <c r="F94" i="16"/>
  <c r="E94" i="16"/>
  <c r="D94" i="16"/>
  <c r="C94" i="16"/>
  <c r="B94" i="16"/>
  <c r="F93" i="16"/>
  <c r="E93" i="16"/>
  <c r="D93" i="16"/>
  <c r="C93" i="16"/>
  <c r="B93" i="16"/>
  <c r="B50" i="16"/>
  <c r="B66" i="16" s="1"/>
  <c r="C50" i="16"/>
  <c r="C66" i="16" s="1"/>
  <c r="D50" i="16"/>
  <c r="D66" i="16" s="1"/>
  <c r="E50" i="16"/>
  <c r="E66" i="16" s="1"/>
  <c r="F50" i="16"/>
  <c r="F66" i="16" s="1"/>
  <c r="B51" i="16"/>
  <c r="B67" i="16" s="1"/>
  <c r="C51" i="16"/>
  <c r="C67" i="16" s="1"/>
  <c r="D51" i="16"/>
  <c r="D67" i="16" s="1"/>
  <c r="E51" i="16"/>
  <c r="E67" i="16" s="1"/>
  <c r="F51" i="16"/>
  <c r="F67" i="16" s="1"/>
  <c r="B28" i="16"/>
  <c r="C28" i="16"/>
  <c r="D28" i="16"/>
  <c r="E28" i="16"/>
  <c r="F28" i="16"/>
  <c r="B29" i="16"/>
  <c r="C29" i="16"/>
  <c r="D29" i="16"/>
  <c r="E29" i="16"/>
  <c r="F29" i="16"/>
  <c r="B30" i="16"/>
  <c r="C30" i="16"/>
  <c r="D30" i="16"/>
  <c r="E30" i="16"/>
  <c r="F30" i="16"/>
  <c r="B31" i="16"/>
  <c r="C31" i="16"/>
  <c r="D31" i="16"/>
  <c r="E31" i="16"/>
  <c r="F31" i="16"/>
  <c r="B32" i="16"/>
  <c r="C32" i="16"/>
  <c r="D32" i="16"/>
  <c r="E32" i="16"/>
  <c r="F32" i="16"/>
  <c r="B33" i="16"/>
  <c r="C33" i="16"/>
  <c r="D33" i="16"/>
  <c r="E33" i="16"/>
  <c r="F33" i="16"/>
  <c r="B34" i="16"/>
  <c r="C34" i="16"/>
  <c r="D34" i="16"/>
  <c r="E34" i="16"/>
  <c r="F34" i="16"/>
  <c r="B35" i="16"/>
  <c r="C35" i="16"/>
  <c r="D35" i="16"/>
  <c r="E35" i="16"/>
  <c r="F35" i="16"/>
  <c r="C27" i="16"/>
  <c r="D27" i="16"/>
  <c r="E27" i="16"/>
  <c r="F27" i="16"/>
  <c r="B27" i="16"/>
  <c r="A35" i="16"/>
  <c r="A51" i="16" s="1"/>
  <c r="A67" i="16" s="1"/>
  <c r="A34" i="16"/>
  <c r="A50" i="16" s="1"/>
  <c r="A66" i="16" s="1"/>
  <c r="A33" i="16"/>
  <c r="A49" i="16" s="1"/>
  <c r="A65" i="16" s="1"/>
  <c r="A32" i="16"/>
  <c r="A48" i="16" s="1"/>
  <c r="A64" i="16" s="1"/>
  <c r="A31" i="16"/>
  <c r="A47" i="16" s="1"/>
  <c r="A63" i="16" s="1"/>
  <c r="A30" i="16"/>
  <c r="A46" i="16" s="1"/>
  <c r="A62" i="16" s="1"/>
  <c r="A29" i="16"/>
  <c r="A45" i="16" s="1"/>
  <c r="A61" i="16" s="1"/>
  <c r="A28" i="16"/>
  <c r="A44" i="16" s="1"/>
  <c r="A60" i="16" s="1"/>
  <c r="A27" i="16"/>
  <c r="A43" i="16" s="1"/>
  <c r="A59" i="16" s="1"/>
  <c r="F115" i="16"/>
  <c r="F131" i="16" s="1"/>
  <c r="E115" i="16"/>
  <c r="E131" i="16" s="1"/>
  <c r="D115" i="16"/>
  <c r="D131" i="16" s="1"/>
  <c r="C115" i="16"/>
  <c r="C131" i="16" s="1"/>
  <c r="B115" i="16"/>
  <c r="B131" i="16" s="1"/>
  <c r="F114" i="16"/>
  <c r="F130" i="16" s="1"/>
  <c r="E114" i="16"/>
  <c r="E130" i="16" s="1"/>
  <c r="D114" i="16"/>
  <c r="D130" i="16" s="1"/>
  <c r="C114" i="16"/>
  <c r="C130" i="16" s="1"/>
  <c r="B114" i="16"/>
  <c r="B130" i="16" s="1"/>
  <c r="F113" i="16"/>
  <c r="F129" i="16" s="1"/>
  <c r="E113" i="16"/>
  <c r="E129" i="16" s="1"/>
  <c r="D113" i="16"/>
  <c r="D129" i="16" s="1"/>
  <c r="C113" i="16"/>
  <c r="C129" i="16" s="1"/>
  <c r="B113" i="16"/>
  <c r="B129" i="16" s="1"/>
  <c r="F112" i="16"/>
  <c r="F128" i="16" s="1"/>
  <c r="E112" i="16"/>
  <c r="E128" i="16" s="1"/>
  <c r="D112" i="16"/>
  <c r="D128" i="16" s="1"/>
  <c r="C112" i="16"/>
  <c r="C128" i="16" s="1"/>
  <c r="B112" i="16"/>
  <c r="B128" i="16" s="1"/>
  <c r="F111" i="16"/>
  <c r="F127" i="16" s="1"/>
  <c r="E111" i="16"/>
  <c r="E127" i="16" s="1"/>
  <c r="D111" i="16"/>
  <c r="D127" i="16" s="1"/>
  <c r="C111" i="16"/>
  <c r="C127" i="16" s="1"/>
  <c r="B111" i="16"/>
  <c r="B127" i="16" s="1"/>
  <c r="F110" i="16"/>
  <c r="F126" i="16" s="1"/>
  <c r="E110" i="16"/>
  <c r="E126" i="16" s="1"/>
  <c r="D110" i="16"/>
  <c r="D126" i="16" s="1"/>
  <c r="C110" i="16"/>
  <c r="C126" i="16" s="1"/>
  <c r="B110" i="16"/>
  <c r="B126" i="16" s="1"/>
  <c r="F109" i="16"/>
  <c r="F125" i="16" s="1"/>
  <c r="E109" i="16"/>
  <c r="E125" i="16" s="1"/>
  <c r="D109" i="16"/>
  <c r="D125" i="16" s="1"/>
  <c r="C109" i="16"/>
  <c r="C125" i="16" s="1"/>
  <c r="B109" i="16"/>
  <c r="B125" i="16" s="1"/>
  <c r="F49" i="16"/>
  <c r="F65" i="16" s="1"/>
  <c r="E49" i="16"/>
  <c r="E65" i="16" s="1"/>
  <c r="D49" i="16"/>
  <c r="D65" i="16" s="1"/>
  <c r="C49" i="16"/>
  <c r="C65" i="16" s="1"/>
  <c r="B49" i="16"/>
  <c r="B65" i="16" s="1"/>
  <c r="F48" i="16"/>
  <c r="F64" i="16" s="1"/>
  <c r="E48" i="16"/>
  <c r="E64" i="16" s="1"/>
  <c r="D48" i="16"/>
  <c r="D64" i="16" s="1"/>
  <c r="C48" i="16"/>
  <c r="C64" i="16" s="1"/>
  <c r="B48" i="16"/>
  <c r="B64" i="16" s="1"/>
  <c r="F47" i="16"/>
  <c r="F63" i="16" s="1"/>
  <c r="E47" i="16"/>
  <c r="E63" i="16" s="1"/>
  <c r="D47" i="16"/>
  <c r="D63" i="16" s="1"/>
  <c r="C47" i="16"/>
  <c r="C63" i="16" s="1"/>
  <c r="B47" i="16"/>
  <c r="B63" i="16" s="1"/>
  <c r="F46" i="16"/>
  <c r="F62" i="16" s="1"/>
  <c r="E46" i="16"/>
  <c r="E62" i="16" s="1"/>
  <c r="D46" i="16"/>
  <c r="D62" i="16" s="1"/>
  <c r="C46" i="16"/>
  <c r="C62" i="16" s="1"/>
  <c r="B46" i="16"/>
  <c r="B62" i="16" s="1"/>
  <c r="F45" i="16"/>
  <c r="F61" i="16" s="1"/>
  <c r="E45" i="16"/>
  <c r="E61" i="16" s="1"/>
  <c r="D45" i="16"/>
  <c r="D61" i="16" s="1"/>
  <c r="C45" i="16"/>
  <c r="C61" i="16" s="1"/>
  <c r="B45" i="16"/>
  <c r="B61" i="16" s="1"/>
  <c r="F44" i="16"/>
  <c r="F60" i="16" s="1"/>
  <c r="E44" i="16"/>
  <c r="E60" i="16" s="1"/>
  <c r="D44" i="16"/>
  <c r="D60" i="16" s="1"/>
  <c r="C44" i="16"/>
  <c r="C60" i="16" s="1"/>
  <c r="B44" i="16"/>
  <c r="B60" i="16" s="1"/>
  <c r="F43" i="16"/>
  <c r="F59" i="16" s="1"/>
  <c r="E43" i="16"/>
  <c r="E59" i="16" s="1"/>
  <c r="D43" i="16"/>
  <c r="D59" i="16" s="1"/>
  <c r="C43" i="16"/>
  <c r="C59" i="16" s="1"/>
  <c r="B43" i="16"/>
  <c r="B59" i="16" s="1"/>
  <c r="D107" i="15"/>
  <c r="E104" i="15"/>
  <c r="C104" i="15"/>
  <c r="B104" i="15"/>
  <c r="F97" i="15"/>
  <c r="F110" i="15" s="1"/>
  <c r="E97" i="15"/>
  <c r="E110" i="15" s="1"/>
  <c r="D97" i="15"/>
  <c r="D110" i="15" s="1"/>
  <c r="C97" i="15"/>
  <c r="C110" i="15" s="1"/>
  <c r="B97" i="15"/>
  <c r="B110" i="15" s="1"/>
  <c r="F96" i="15"/>
  <c r="F109" i="15" s="1"/>
  <c r="E96" i="15"/>
  <c r="E109" i="15" s="1"/>
  <c r="D96" i="15"/>
  <c r="D109" i="15" s="1"/>
  <c r="C96" i="15"/>
  <c r="C109" i="15" s="1"/>
  <c r="B96" i="15"/>
  <c r="B109" i="15" s="1"/>
  <c r="F95" i="15"/>
  <c r="F108" i="15" s="1"/>
  <c r="E95" i="15"/>
  <c r="E108" i="15" s="1"/>
  <c r="D95" i="15"/>
  <c r="D108" i="15" s="1"/>
  <c r="C95" i="15"/>
  <c r="C108" i="15" s="1"/>
  <c r="B95" i="15"/>
  <c r="B108" i="15" s="1"/>
  <c r="F94" i="15"/>
  <c r="F107" i="15" s="1"/>
  <c r="E94" i="15"/>
  <c r="E107" i="15" s="1"/>
  <c r="D94" i="15"/>
  <c r="C94" i="15"/>
  <c r="C107" i="15" s="1"/>
  <c r="B94" i="15"/>
  <c r="B107" i="15" s="1"/>
  <c r="F93" i="15"/>
  <c r="F106" i="15" s="1"/>
  <c r="E93" i="15"/>
  <c r="E106" i="15" s="1"/>
  <c r="D93" i="15"/>
  <c r="D106" i="15" s="1"/>
  <c r="C93" i="15"/>
  <c r="C106" i="15" s="1"/>
  <c r="B93" i="15"/>
  <c r="B106" i="15" s="1"/>
  <c r="F92" i="15"/>
  <c r="F105" i="15" s="1"/>
  <c r="E92" i="15"/>
  <c r="E105" i="15" s="1"/>
  <c r="D92" i="15"/>
  <c r="D105" i="15" s="1"/>
  <c r="C92" i="15"/>
  <c r="C105" i="15" s="1"/>
  <c r="B92" i="15"/>
  <c r="B105" i="15" s="1"/>
  <c r="F91" i="15"/>
  <c r="F104" i="15" s="1"/>
  <c r="E91" i="15"/>
  <c r="D91" i="15"/>
  <c r="D104" i="15" s="1"/>
  <c r="C91" i="15"/>
  <c r="B91" i="15"/>
  <c r="F84" i="15"/>
  <c r="E84" i="15"/>
  <c r="D84" i="15"/>
  <c r="C84" i="15"/>
  <c r="B84" i="15"/>
  <c r="F83" i="15"/>
  <c r="E83" i="15"/>
  <c r="D83" i="15"/>
  <c r="C83" i="15"/>
  <c r="B83" i="15"/>
  <c r="F82" i="15"/>
  <c r="E82" i="15"/>
  <c r="D82" i="15"/>
  <c r="C82" i="15"/>
  <c r="B82" i="15"/>
  <c r="F81" i="15"/>
  <c r="E81" i="15"/>
  <c r="D81" i="15"/>
  <c r="C81" i="15"/>
  <c r="B81" i="15"/>
  <c r="F80" i="15"/>
  <c r="E80" i="15"/>
  <c r="D80" i="15"/>
  <c r="C80" i="15"/>
  <c r="B80" i="15"/>
  <c r="F79" i="15"/>
  <c r="E79" i="15"/>
  <c r="D79" i="15"/>
  <c r="C79" i="15"/>
  <c r="B79" i="15"/>
  <c r="F78" i="15"/>
  <c r="E78" i="15"/>
  <c r="D78" i="15"/>
  <c r="C78" i="15"/>
  <c r="B78" i="15"/>
  <c r="B54" i="15"/>
  <c r="B53" i="15"/>
  <c r="F43" i="15"/>
  <c r="F56" i="15" s="1"/>
  <c r="E43" i="15"/>
  <c r="E56" i="15" s="1"/>
  <c r="D43" i="15"/>
  <c r="D56" i="15" s="1"/>
  <c r="C43" i="15"/>
  <c r="C56" i="15" s="1"/>
  <c r="B43" i="15"/>
  <c r="B56" i="15" s="1"/>
  <c r="F42" i="15"/>
  <c r="F55" i="15" s="1"/>
  <c r="E42" i="15"/>
  <c r="E55" i="15" s="1"/>
  <c r="D42" i="15"/>
  <c r="D55" i="15" s="1"/>
  <c r="C42" i="15"/>
  <c r="C55" i="15" s="1"/>
  <c r="B42" i="15"/>
  <c r="B55" i="15" s="1"/>
  <c r="F41" i="15"/>
  <c r="F54" i="15" s="1"/>
  <c r="E41" i="15"/>
  <c r="E54" i="15" s="1"/>
  <c r="D41" i="15"/>
  <c r="D54" i="15" s="1"/>
  <c r="C41" i="15"/>
  <c r="C54" i="15" s="1"/>
  <c r="B41" i="15"/>
  <c r="F40" i="15"/>
  <c r="F53" i="15" s="1"/>
  <c r="E40" i="15"/>
  <c r="E53" i="15" s="1"/>
  <c r="D40" i="15"/>
  <c r="D53" i="15" s="1"/>
  <c r="C40" i="15"/>
  <c r="C53" i="15" s="1"/>
  <c r="B40" i="15"/>
  <c r="F39" i="15"/>
  <c r="F52" i="15" s="1"/>
  <c r="E39" i="15"/>
  <c r="E52" i="15" s="1"/>
  <c r="D39" i="15"/>
  <c r="D52" i="15" s="1"/>
  <c r="C39" i="15"/>
  <c r="C52" i="15" s="1"/>
  <c r="B39" i="15"/>
  <c r="B52" i="15" s="1"/>
  <c r="F38" i="15"/>
  <c r="F51" i="15" s="1"/>
  <c r="E38" i="15"/>
  <c r="E51" i="15" s="1"/>
  <c r="D38" i="15"/>
  <c r="D51" i="15" s="1"/>
  <c r="C38" i="15"/>
  <c r="C51" i="15" s="1"/>
  <c r="B38" i="15"/>
  <c r="B51" i="15" s="1"/>
  <c r="F37" i="15"/>
  <c r="F50" i="15" s="1"/>
  <c r="E37" i="15"/>
  <c r="E50" i="15" s="1"/>
  <c r="D37" i="15"/>
  <c r="D50" i="15" s="1"/>
  <c r="C37" i="15"/>
  <c r="C50" i="15" s="1"/>
  <c r="B37" i="15"/>
  <c r="B50" i="15" s="1"/>
  <c r="F30" i="15"/>
  <c r="E30" i="15"/>
  <c r="D30" i="15"/>
  <c r="C30" i="15"/>
  <c r="B30" i="15"/>
  <c r="F29" i="15"/>
  <c r="E29" i="15"/>
  <c r="D29" i="15"/>
  <c r="C29" i="15"/>
  <c r="B29" i="15"/>
  <c r="F28" i="15"/>
  <c r="E28" i="15"/>
  <c r="D28" i="15"/>
  <c r="C28" i="15"/>
  <c r="B28" i="15"/>
  <c r="F27" i="15"/>
  <c r="E27" i="15"/>
  <c r="D27" i="15"/>
  <c r="C27" i="15"/>
  <c r="B27" i="15"/>
  <c r="F26" i="15"/>
  <c r="E26" i="15"/>
  <c r="D26" i="15"/>
  <c r="C26" i="15"/>
  <c r="B26" i="15"/>
  <c r="F25" i="15"/>
  <c r="E25" i="15"/>
  <c r="D25" i="15"/>
  <c r="C25" i="15"/>
  <c r="B25" i="15"/>
  <c r="F24" i="15"/>
  <c r="E24" i="15"/>
  <c r="D24" i="15"/>
  <c r="C24" i="15"/>
  <c r="B24" i="15"/>
  <c r="F97" i="14"/>
  <c r="F110" i="14" s="1"/>
  <c r="E97" i="14"/>
  <c r="E110" i="14" s="1"/>
  <c r="D97" i="14"/>
  <c r="D110" i="14" s="1"/>
  <c r="C97" i="14"/>
  <c r="C110" i="14" s="1"/>
  <c r="B97" i="14"/>
  <c r="B110" i="14" s="1"/>
  <c r="F96" i="14"/>
  <c r="F109" i="14" s="1"/>
  <c r="E96" i="14"/>
  <c r="E109" i="14" s="1"/>
  <c r="D96" i="14"/>
  <c r="D109" i="14" s="1"/>
  <c r="C96" i="14"/>
  <c r="C109" i="14" s="1"/>
  <c r="B96" i="14"/>
  <c r="B109" i="14" s="1"/>
  <c r="F95" i="14"/>
  <c r="F108" i="14" s="1"/>
  <c r="E95" i="14"/>
  <c r="E108" i="14" s="1"/>
  <c r="D95" i="14"/>
  <c r="D108" i="14" s="1"/>
  <c r="C95" i="14"/>
  <c r="C108" i="14" s="1"/>
  <c r="B95" i="14"/>
  <c r="B108" i="14" s="1"/>
  <c r="F94" i="14"/>
  <c r="F107" i="14" s="1"/>
  <c r="E94" i="14"/>
  <c r="E107" i="14" s="1"/>
  <c r="D94" i="14"/>
  <c r="D107" i="14" s="1"/>
  <c r="C94" i="14"/>
  <c r="C107" i="14" s="1"/>
  <c r="B94" i="14"/>
  <c r="B107" i="14" s="1"/>
  <c r="F93" i="14"/>
  <c r="F106" i="14" s="1"/>
  <c r="E93" i="14"/>
  <c r="E106" i="14" s="1"/>
  <c r="D93" i="14"/>
  <c r="D106" i="14" s="1"/>
  <c r="C93" i="14"/>
  <c r="C106" i="14" s="1"/>
  <c r="B93" i="14"/>
  <c r="B106" i="14" s="1"/>
  <c r="F92" i="14"/>
  <c r="F105" i="14" s="1"/>
  <c r="E92" i="14"/>
  <c r="E105" i="14" s="1"/>
  <c r="D92" i="14"/>
  <c r="D105" i="14" s="1"/>
  <c r="C92" i="14"/>
  <c r="C105" i="14" s="1"/>
  <c r="B92" i="14"/>
  <c r="B105" i="14" s="1"/>
  <c r="F91" i="14"/>
  <c r="F104" i="14" s="1"/>
  <c r="E91" i="14"/>
  <c r="E104" i="14" s="1"/>
  <c r="D91" i="14"/>
  <c r="D104" i="14" s="1"/>
  <c r="C91" i="14"/>
  <c r="C104" i="14" s="1"/>
  <c r="B91" i="14"/>
  <c r="B104" i="14" s="1"/>
  <c r="F84" i="14"/>
  <c r="E84" i="14"/>
  <c r="D84" i="14"/>
  <c r="C84" i="14"/>
  <c r="B84" i="14"/>
  <c r="F83" i="14"/>
  <c r="E83" i="14"/>
  <c r="D83" i="14"/>
  <c r="C83" i="14"/>
  <c r="B83" i="14"/>
  <c r="F82" i="14"/>
  <c r="E82" i="14"/>
  <c r="D82" i="14"/>
  <c r="C82" i="14"/>
  <c r="B82" i="14"/>
  <c r="F81" i="14"/>
  <c r="E81" i="14"/>
  <c r="D81" i="14"/>
  <c r="C81" i="14"/>
  <c r="B81" i="14"/>
  <c r="F80" i="14"/>
  <c r="E80" i="14"/>
  <c r="D80" i="14"/>
  <c r="C80" i="14"/>
  <c r="B80" i="14"/>
  <c r="F79" i="14"/>
  <c r="E79" i="14"/>
  <c r="D79" i="14"/>
  <c r="C79" i="14"/>
  <c r="B79" i="14"/>
  <c r="F78" i="14"/>
  <c r="E78" i="14"/>
  <c r="D78" i="14"/>
  <c r="C78" i="14"/>
  <c r="B78" i="14"/>
  <c r="F43" i="14"/>
  <c r="F56" i="14" s="1"/>
  <c r="E43" i="14"/>
  <c r="E56" i="14" s="1"/>
  <c r="D43" i="14"/>
  <c r="D56" i="14" s="1"/>
  <c r="C43" i="14"/>
  <c r="C56" i="14" s="1"/>
  <c r="B43" i="14"/>
  <c r="B56" i="14" s="1"/>
  <c r="F42" i="14"/>
  <c r="F55" i="14" s="1"/>
  <c r="E42" i="14"/>
  <c r="E55" i="14" s="1"/>
  <c r="D42" i="14"/>
  <c r="D55" i="14" s="1"/>
  <c r="C42" i="14"/>
  <c r="C55" i="14" s="1"/>
  <c r="B42" i="14"/>
  <c r="B55" i="14" s="1"/>
  <c r="F41" i="14"/>
  <c r="F54" i="14" s="1"/>
  <c r="E41" i="14"/>
  <c r="E54" i="14" s="1"/>
  <c r="D41" i="14"/>
  <c r="D54" i="14" s="1"/>
  <c r="C41" i="14"/>
  <c r="C54" i="14" s="1"/>
  <c r="B41" i="14"/>
  <c r="B54" i="14" s="1"/>
  <c r="F40" i="14"/>
  <c r="F53" i="14" s="1"/>
  <c r="E40" i="14"/>
  <c r="E53" i="14" s="1"/>
  <c r="D40" i="14"/>
  <c r="D53" i="14" s="1"/>
  <c r="C40" i="14"/>
  <c r="C53" i="14" s="1"/>
  <c r="B40" i="14"/>
  <c r="B53" i="14" s="1"/>
  <c r="F39" i="14"/>
  <c r="F52" i="14" s="1"/>
  <c r="E39" i="14"/>
  <c r="E52" i="14" s="1"/>
  <c r="D39" i="14"/>
  <c r="D52" i="14" s="1"/>
  <c r="C39" i="14"/>
  <c r="C52" i="14" s="1"/>
  <c r="B39" i="14"/>
  <c r="B52" i="14" s="1"/>
  <c r="F38" i="14"/>
  <c r="F51" i="14" s="1"/>
  <c r="E38" i="14"/>
  <c r="E51" i="14" s="1"/>
  <c r="D38" i="14"/>
  <c r="D51" i="14" s="1"/>
  <c r="C38" i="14"/>
  <c r="C51" i="14" s="1"/>
  <c r="B38" i="14"/>
  <c r="B51" i="14" s="1"/>
  <c r="F37" i="14"/>
  <c r="F50" i="14" s="1"/>
  <c r="E37" i="14"/>
  <c r="E50" i="14" s="1"/>
  <c r="D37" i="14"/>
  <c r="D50" i="14" s="1"/>
  <c r="C37" i="14"/>
  <c r="C50" i="14" s="1"/>
  <c r="B37" i="14"/>
  <c r="B50" i="14" s="1"/>
  <c r="F30" i="14"/>
  <c r="E30" i="14"/>
  <c r="D30" i="14"/>
  <c r="C30" i="14"/>
  <c r="B30" i="14"/>
  <c r="F29" i="14"/>
  <c r="E29" i="14"/>
  <c r="D29" i="14"/>
  <c r="C29" i="14"/>
  <c r="B29" i="14"/>
  <c r="F28" i="14"/>
  <c r="E28" i="14"/>
  <c r="D28" i="14"/>
  <c r="C28" i="14"/>
  <c r="B28" i="14"/>
  <c r="F27" i="14"/>
  <c r="E27" i="14"/>
  <c r="D27" i="14"/>
  <c r="C27" i="14"/>
  <c r="B27" i="14"/>
  <c r="F26" i="14"/>
  <c r="E26" i="14"/>
  <c r="D26" i="14"/>
  <c r="C26" i="14"/>
  <c r="B26" i="14"/>
  <c r="F25" i="14"/>
  <c r="E25" i="14"/>
  <c r="D25" i="14"/>
  <c r="C25" i="14"/>
  <c r="B25" i="14"/>
  <c r="F24" i="14"/>
  <c r="E24" i="14"/>
  <c r="D24" i="14"/>
  <c r="C24" i="14"/>
  <c r="B24" i="14"/>
  <c r="B108" i="13"/>
  <c r="C104" i="13"/>
  <c r="B104" i="13"/>
  <c r="F97" i="13"/>
  <c r="F110" i="13" s="1"/>
  <c r="E97" i="13"/>
  <c r="E110" i="13" s="1"/>
  <c r="D97" i="13"/>
  <c r="D110" i="13" s="1"/>
  <c r="C97" i="13"/>
  <c r="C110" i="13" s="1"/>
  <c r="B97" i="13"/>
  <c r="B110" i="13" s="1"/>
  <c r="F96" i="13"/>
  <c r="F109" i="13" s="1"/>
  <c r="E96" i="13"/>
  <c r="E109" i="13" s="1"/>
  <c r="D96" i="13"/>
  <c r="D109" i="13" s="1"/>
  <c r="C96" i="13"/>
  <c r="C109" i="13" s="1"/>
  <c r="B96" i="13"/>
  <c r="B109" i="13" s="1"/>
  <c r="F95" i="13"/>
  <c r="F108" i="13" s="1"/>
  <c r="E95" i="13"/>
  <c r="E108" i="13" s="1"/>
  <c r="D95" i="13"/>
  <c r="D108" i="13" s="1"/>
  <c r="C95" i="13"/>
  <c r="C108" i="13" s="1"/>
  <c r="B95" i="13"/>
  <c r="F94" i="13"/>
  <c r="F107" i="13" s="1"/>
  <c r="E94" i="13"/>
  <c r="E107" i="13" s="1"/>
  <c r="D94" i="13"/>
  <c r="D107" i="13" s="1"/>
  <c r="C94" i="13"/>
  <c r="C107" i="13" s="1"/>
  <c r="B94" i="13"/>
  <c r="B107" i="13" s="1"/>
  <c r="F93" i="13"/>
  <c r="F106" i="13" s="1"/>
  <c r="E93" i="13"/>
  <c r="E106" i="13" s="1"/>
  <c r="D93" i="13"/>
  <c r="D106" i="13" s="1"/>
  <c r="C93" i="13"/>
  <c r="C106" i="13" s="1"/>
  <c r="B93" i="13"/>
  <c r="B106" i="13" s="1"/>
  <c r="F92" i="13"/>
  <c r="F105" i="13" s="1"/>
  <c r="E92" i="13"/>
  <c r="E105" i="13" s="1"/>
  <c r="D92" i="13"/>
  <c r="D105" i="13" s="1"/>
  <c r="C92" i="13"/>
  <c r="C105" i="13" s="1"/>
  <c r="B92" i="13"/>
  <c r="B105" i="13" s="1"/>
  <c r="F91" i="13"/>
  <c r="F104" i="13" s="1"/>
  <c r="E91" i="13"/>
  <c r="E104" i="13" s="1"/>
  <c r="D91" i="13"/>
  <c r="D104" i="13" s="1"/>
  <c r="C91" i="13"/>
  <c r="B91" i="13"/>
  <c r="F84" i="13"/>
  <c r="E84" i="13"/>
  <c r="D84" i="13"/>
  <c r="C84" i="13"/>
  <c r="B84" i="13"/>
  <c r="F83" i="13"/>
  <c r="E83" i="13"/>
  <c r="D83" i="13"/>
  <c r="C83" i="13"/>
  <c r="B83" i="13"/>
  <c r="F82" i="13"/>
  <c r="E82" i="13"/>
  <c r="D82" i="13"/>
  <c r="C82" i="13"/>
  <c r="B82" i="13"/>
  <c r="F81" i="13"/>
  <c r="E81" i="13"/>
  <c r="D81" i="13"/>
  <c r="C81" i="13"/>
  <c r="B81" i="13"/>
  <c r="F80" i="13"/>
  <c r="E80" i="13"/>
  <c r="D80" i="13"/>
  <c r="C80" i="13"/>
  <c r="B80" i="13"/>
  <c r="F79" i="13"/>
  <c r="E79" i="13"/>
  <c r="D79" i="13"/>
  <c r="C79" i="13"/>
  <c r="B79" i="13"/>
  <c r="F78" i="13"/>
  <c r="E78" i="13"/>
  <c r="D78" i="13"/>
  <c r="C78" i="13"/>
  <c r="B78" i="13"/>
  <c r="F43" i="13"/>
  <c r="F56" i="13" s="1"/>
  <c r="E43" i="13"/>
  <c r="E56" i="13" s="1"/>
  <c r="D43" i="13"/>
  <c r="D56" i="13" s="1"/>
  <c r="C43" i="13"/>
  <c r="C56" i="13" s="1"/>
  <c r="B43" i="13"/>
  <c r="B56" i="13" s="1"/>
  <c r="F42" i="13"/>
  <c r="F55" i="13" s="1"/>
  <c r="E42" i="13"/>
  <c r="E55" i="13" s="1"/>
  <c r="D42" i="13"/>
  <c r="D55" i="13" s="1"/>
  <c r="C42" i="13"/>
  <c r="C55" i="13" s="1"/>
  <c r="B42" i="13"/>
  <c r="B55" i="13" s="1"/>
  <c r="F41" i="13"/>
  <c r="F54" i="13" s="1"/>
  <c r="E41" i="13"/>
  <c r="E54" i="13" s="1"/>
  <c r="D41" i="13"/>
  <c r="D54" i="13" s="1"/>
  <c r="C41" i="13"/>
  <c r="C54" i="13" s="1"/>
  <c r="B41" i="13"/>
  <c r="B54" i="13" s="1"/>
  <c r="F40" i="13"/>
  <c r="F53" i="13" s="1"/>
  <c r="E40" i="13"/>
  <c r="E53" i="13" s="1"/>
  <c r="D40" i="13"/>
  <c r="D53" i="13" s="1"/>
  <c r="C40" i="13"/>
  <c r="C53" i="13" s="1"/>
  <c r="B40" i="13"/>
  <c r="B53" i="13" s="1"/>
  <c r="F39" i="13"/>
  <c r="F52" i="13" s="1"/>
  <c r="E39" i="13"/>
  <c r="E52" i="13" s="1"/>
  <c r="D39" i="13"/>
  <c r="D52" i="13" s="1"/>
  <c r="C39" i="13"/>
  <c r="C52" i="13" s="1"/>
  <c r="B39" i="13"/>
  <c r="B52" i="13" s="1"/>
  <c r="F38" i="13"/>
  <c r="F51" i="13" s="1"/>
  <c r="E38" i="13"/>
  <c r="E51" i="13" s="1"/>
  <c r="D38" i="13"/>
  <c r="D51" i="13" s="1"/>
  <c r="C38" i="13"/>
  <c r="C51" i="13" s="1"/>
  <c r="B38" i="13"/>
  <c r="B51" i="13" s="1"/>
  <c r="F37" i="13"/>
  <c r="F50" i="13" s="1"/>
  <c r="E37" i="13"/>
  <c r="E50" i="13" s="1"/>
  <c r="D37" i="13"/>
  <c r="D50" i="13" s="1"/>
  <c r="C37" i="13"/>
  <c r="C50" i="13" s="1"/>
  <c r="B37" i="13"/>
  <c r="B50" i="13" s="1"/>
  <c r="F30" i="13"/>
  <c r="E30" i="13"/>
  <c r="D30" i="13"/>
  <c r="C30" i="13"/>
  <c r="B30" i="13"/>
  <c r="F29" i="13"/>
  <c r="E29" i="13"/>
  <c r="D29" i="13"/>
  <c r="C29" i="13"/>
  <c r="B29" i="13"/>
  <c r="F28" i="13"/>
  <c r="E28" i="13"/>
  <c r="D28" i="13"/>
  <c r="C28" i="13"/>
  <c r="B28" i="13"/>
  <c r="F27" i="13"/>
  <c r="E27" i="13"/>
  <c r="D27" i="13"/>
  <c r="C27" i="13"/>
  <c r="B27" i="13"/>
  <c r="F26" i="13"/>
  <c r="E26" i="13"/>
  <c r="D26" i="13"/>
  <c r="C26" i="13"/>
  <c r="B26" i="13"/>
  <c r="F25" i="13"/>
  <c r="E25" i="13"/>
  <c r="D25" i="13"/>
  <c r="C25" i="13"/>
  <c r="B25" i="13"/>
  <c r="F24" i="13"/>
  <c r="E24" i="13"/>
  <c r="D24" i="13"/>
  <c r="C24" i="13"/>
  <c r="B24" i="13"/>
  <c r="F97" i="12"/>
  <c r="F110" i="12" s="1"/>
  <c r="E97" i="12"/>
  <c r="E110" i="12" s="1"/>
  <c r="D97" i="12"/>
  <c r="D110" i="12" s="1"/>
  <c r="C97" i="12"/>
  <c r="C110" i="12" s="1"/>
  <c r="B97" i="12"/>
  <c r="B110" i="12" s="1"/>
  <c r="F96" i="12"/>
  <c r="F109" i="12" s="1"/>
  <c r="E96" i="12"/>
  <c r="E109" i="12" s="1"/>
  <c r="D96" i="12"/>
  <c r="D109" i="12" s="1"/>
  <c r="C96" i="12"/>
  <c r="C109" i="12" s="1"/>
  <c r="B96" i="12"/>
  <c r="B109" i="12" s="1"/>
  <c r="F95" i="12"/>
  <c r="F108" i="12" s="1"/>
  <c r="E95" i="12"/>
  <c r="E108" i="12" s="1"/>
  <c r="D95" i="12"/>
  <c r="D108" i="12" s="1"/>
  <c r="C95" i="12"/>
  <c r="C108" i="12" s="1"/>
  <c r="B95" i="12"/>
  <c r="B108" i="12" s="1"/>
  <c r="F94" i="12"/>
  <c r="F107" i="12" s="1"/>
  <c r="E94" i="12"/>
  <c r="E107" i="12" s="1"/>
  <c r="D94" i="12"/>
  <c r="D107" i="12" s="1"/>
  <c r="C94" i="12"/>
  <c r="C107" i="12" s="1"/>
  <c r="B94" i="12"/>
  <c r="B107" i="12" s="1"/>
  <c r="F93" i="12"/>
  <c r="F106" i="12" s="1"/>
  <c r="E93" i="12"/>
  <c r="E106" i="12" s="1"/>
  <c r="D93" i="12"/>
  <c r="D106" i="12" s="1"/>
  <c r="C93" i="12"/>
  <c r="C106" i="12" s="1"/>
  <c r="B93" i="12"/>
  <c r="B106" i="12" s="1"/>
  <c r="F92" i="12"/>
  <c r="F105" i="12" s="1"/>
  <c r="E92" i="12"/>
  <c r="E105" i="12" s="1"/>
  <c r="D92" i="12"/>
  <c r="D105" i="12" s="1"/>
  <c r="C92" i="12"/>
  <c r="C105" i="12" s="1"/>
  <c r="B92" i="12"/>
  <c r="B105" i="12" s="1"/>
  <c r="F91" i="12"/>
  <c r="F104" i="12" s="1"/>
  <c r="E91" i="12"/>
  <c r="E104" i="12" s="1"/>
  <c r="D91" i="12"/>
  <c r="D104" i="12" s="1"/>
  <c r="C91" i="12"/>
  <c r="C104" i="12" s="1"/>
  <c r="B91" i="12"/>
  <c r="B104" i="12" s="1"/>
  <c r="F84" i="12"/>
  <c r="E84" i="12"/>
  <c r="D84" i="12"/>
  <c r="C84" i="12"/>
  <c r="B84" i="12"/>
  <c r="F83" i="12"/>
  <c r="E83" i="12"/>
  <c r="D83" i="12"/>
  <c r="C83" i="12"/>
  <c r="B83" i="12"/>
  <c r="F82" i="12"/>
  <c r="E82" i="12"/>
  <c r="D82" i="12"/>
  <c r="C82" i="12"/>
  <c r="B82" i="12"/>
  <c r="F81" i="12"/>
  <c r="E81" i="12"/>
  <c r="D81" i="12"/>
  <c r="C81" i="12"/>
  <c r="B81" i="12"/>
  <c r="F80" i="12"/>
  <c r="E80" i="12"/>
  <c r="D80" i="12"/>
  <c r="C80" i="12"/>
  <c r="B80" i="12"/>
  <c r="F79" i="12"/>
  <c r="E79" i="12"/>
  <c r="D79" i="12"/>
  <c r="C79" i="12"/>
  <c r="B79" i="12"/>
  <c r="F78" i="12"/>
  <c r="E78" i="12"/>
  <c r="D78" i="12"/>
  <c r="C78" i="12"/>
  <c r="B78" i="12"/>
  <c r="F43" i="12"/>
  <c r="F56" i="12" s="1"/>
  <c r="E43" i="12"/>
  <c r="E56" i="12" s="1"/>
  <c r="D43" i="12"/>
  <c r="D56" i="12" s="1"/>
  <c r="C43" i="12"/>
  <c r="C56" i="12" s="1"/>
  <c r="B43" i="12"/>
  <c r="B56" i="12" s="1"/>
  <c r="F42" i="12"/>
  <c r="F55" i="12" s="1"/>
  <c r="E42" i="12"/>
  <c r="E55" i="12" s="1"/>
  <c r="D42" i="12"/>
  <c r="D55" i="12" s="1"/>
  <c r="C42" i="12"/>
  <c r="C55" i="12" s="1"/>
  <c r="B42" i="12"/>
  <c r="B55" i="12" s="1"/>
  <c r="F41" i="12"/>
  <c r="F54" i="12" s="1"/>
  <c r="E41" i="12"/>
  <c r="E54" i="12" s="1"/>
  <c r="D41" i="12"/>
  <c r="D54" i="12" s="1"/>
  <c r="C41" i="12"/>
  <c r="C54" i="12" s="1"/>
  <c r="B41" i="12"/>
  <c r="B54" i="12" s="1"/>
  <c r="F40" i="12"/>
  <c r="F53" i="12" s="1"/>
  <c r="E40" i="12"/>
  <c r="E53" i="12" s="1"/>
  <c r="D40" i="12"/>
  <c r="D53" i="12" s="1"/>
  <c r="C40" i="12"/>
  <c r="C53" i="12" s="1"/>
  <c r="B40" i="12"/>
  <c r="B53" i="12" s="1"/>
  <c r="F39" i="12"/>
  <c r="F52" i="12" s="1"/>
  <c r="E39" i="12"/>
  <c r="E52" i="12" s="1"/>
  <c r="D39" i="12"/>
  <c r="D52" i="12" s="1"/>
  <c r="C39" i="12"/>
  <c r="C52" i="12" s="1"/>
  <c r="B39" i="12"/>
  <c r="B52" i="12" s="1"/>
  <c r="F38" i="12"/>
  <c r="F51" i="12" s="1"/>
  <c r="E38" i="12"/>
  <c r="E51" i="12" s="1"/>
  <c r="D38" i="12"/>
  <c r="D51" i="12" s="1"/>
  <c r="C38" i="12"/>
  <c r="C51" i="12" s="1"/>
  <c r="B38" i="12"/>
  <c r="B51" i="12" s="1"/>
  <c r="F37" i="12"/>
  <c r="F50" i="12" s="1"/>
  <c r="E37" i="12"/>
  <c r="E50" i="12" s="1"/>
  <c r="D37" i="12"/>
  <c r="D50" i="12" s="1"/>
  <c r="C37" i="12"/>
  <c r="C50" i="12" s="1"/>
  <c r="B37" i="12"/>
  <c r="B50" i="12" s="1"/>
  <c r="F30" i="12"/>
  <c r="E30" i="12"/>
  <c r="D30" i="12"/>
  <c r="C30" i="12"/>
  <c r="B30" i="12"/>
  <c r="F29" i="12"/>
  <c r="E29" i="12"/>
  <c r="D29" i="12"/>
  <c r="C29" i="12"/>
  <c r="B29" i="12"/>
  <c r="F28" i="12"/>
  <c r="E28" i="12"/>
  <c r="D28" i="12"/>
  <c r="C28" i="12"/>
  <c r="B28" i="12"/>
  <c r="F27" i="12"/>
  <c r="E27" i="12"/>
  <c r="D27" i="12"/>
  <c r="C27" i="12"/>
  <c r="B27" i="12"/>
  <c r="F26" i="12"/>
  <c r="E26" i="12"/>
  <c r="D26" i="12"/>
  <c r="C26" i="12"/>
  <c r="B26" i="12"/>
  <c r="F25" i="12"/>
  <c r="E25" i="12"/>
  <c r="D25" i="12"/>
  <c r="C25" i="12"/>
  <c r="B25" i="12"/>
  <c r="F24" i="12"/>
  <c r="E24" i="12"/>
  <c r="D24" i="12"/>
  <c r="C24" i="12"/>
  <c r="B24" i="12"/>
  <c r="F97" i="11" l="1"/>
  <c r="F110" i="11" s="1"/>
  <c r="E97" i="11"/>
  <c r="E110" i="11" s="1"/>
  <c r="D97" i="11"/>
  <c r="D110" i="11" s="1"/>
  <c r="C97" i="11"/>
  <c r="C110" i="11" s="1"/>
  <c r="B97" i="11"/>
  <c r="B110" i="11" s="1"/>
  <c r="F96" i="11"/>
  <c r="F109" i="11" s="1"/>
  <c r="E96" i="11"/>
  <c r="E109" i="11" s="1"/>
  <c r="D96" i="11"/>
  <c r="D109" i="11" s="1"/>
  <c r="C96" i="11"/>
  <c r="C109" i="11" s="1"/>
  <c r="B96" i="11"/>
  <c r="B109" i="11" s="1"/>
  <c r="F95" i="11"/>
  <c r="F108" i="11" s="1"/>
  <c r="E95" i="11"/>
  <c r="E108" i="11" s="1"/>
  <c r="D95" i="11"/>
  <c r="D108" i="11" s="1"/>
  <c r="C95" i="11"/>
  <c r="C108" i="11" s="1"/>
  <c r="B95" i="11"/>
  <c r="B108" i="11" s="1"/>
  <c r="F94" i="11"/>
  <c r="F107" i="11" s="1"/>
  <c r="E94" i="11"/>
  <c r="E107" i="11" s="1"/>
  <c r="D94" i="11"/>
  <c r="D107" i="11" s="1"/>
  <c r="C94" i="11"/>
  <c r="C107" i="11" s="1"/>
  <c r="B94" i="11"/>
  <c r="B107" i="11" s="1"/>
  <c r="F93" i="11"/>
  <c r="F106" i="11" s="1"/>
  <c r="E93" i="11"/>
  <c r="E106" i="11" s="1"/>
  <c r="D93" i="11"/>
  <c r="D106" i="11" s="1"/>
  <c r="C93" i="11"/>
  <c r="C106" i="11" s="1"/>
  <c r="B93" i="11"/>
  <c r="B106" i="11" s="1"/>
  <c r="F92" i="11"/>
  <c r="F105" i="11" s="1"/>
  <c r="E92" i="11"/>
  <c r="E105" i="11" s="1"/>
  <c r="D92" i="11"/>
  <c r="D105" i="11" s="1"/>
  <c r="C92" i="11"/>
  <c r="C105" i="11" s="1"/>
  <c r="B92" i="11"/>
  <c r="B105" i="11" s="1"/>
  <c r="F91" i="11"/>
  <c r="F104" i="11" s="1"/>
  <c r="E91" i="11"/>
  <c r="E104" i="11" s="1"/>
  <c r="D91" i="11"/>
  <c r="D104" i="11" s="1"/>
  <c r="C91" i="11"/>
  <c r="C104" i="11" s="1"/>
  <c r="B91" i="11"/>
  <c r="B104" i="11" s="1"/>
  <c r="F84" i="11"/>
  <c r="E84" i="11"/>
  <c r="D84" i="11"/>
  <c r="C84" i="11"/>
  <c r="B84" i="11"/>
  <c r="F83" i="11"/>
  <c r="E83" i="11"/>
  <c r="D83" i="11"/>
  <c r="C83" i="11"/>
  <c r="B83" i="11"/>
  <c r="F82" i="11"/>
  <c r="E82" i="11"/>
  <c r="D82" i="11"/>
  <c r="C82" i="11"/>
  <c r="B82" i="11"/>
  <c r="F81" i="11"/>
  <c r="E81" i="11"/>
  <c r="D81" i="11"/>
  <c r="C81" i="11"/>
  <c r="B81" i="11"/>
  <c r="F80" i="11"/>
  <c r="E80" i="11"/>
  <c r="D80" i="11"/>
  <c r="C80" i="11"/>
  <c r="B80" i="11"/>
  <c r="F79" i="11"/>
  <c r="E79" i="11"/>
  <c r="D79" i="11"/>
  <c r="C79" i="11"/>
  <c r="B79" i="11"/>
  <c r="F78" i="11"/>
  <c r="E78" i="11"/>
  <c r="D78" i="11"/>
  <c r="C78" i="11"/>
  <c r="B78" i="11"/>
  <c r="F54" i="11"/>
  <c r="E53" i="11"/>
  <c r="D50" i="11"/>
  <c r="C50" i="11"/>
  <c r="F43" i="11"/>
  <c r="F56" i="11" s="1"/>
  <c r="E43" i="11"/>
  <c r="E56" i="11" s="1"/>
  <c r="D43" i="11"/>
  <c r="D56" i="11" s="1"/>
  <c r="C43" i="11"/>
  <c r="C56" i="11" s="1"/>
  <c r="B43" i="11"/>
  <c r="B56" i="11" s="1"/>
  <c r="F42" i="11"/>
  <c r="F55" i="11" s="1"/>
  <c r="E42" i="11"/>
  <c r="E55" i="11" s="1"/>
  <c r="D42" i="11"/>
  <c r="D55" i="11" s="1"/>
  <c r="C42" i="11"/>
  <c r="C55" i="11" s="1"/>
  <c r="B42" i="11"/>
  <c r="B55" i="11" s="1"/>
  <c r="F41" i="11"/>
  <c r="E41" i="11"/>
  <c r="E54" i="11" s="1"/>
  <c r="D41" i="11"/>
  <c r="D54" i="11" s="1"/>
  <c r="C41" i="11"/>
  <c r="C54" i="11" s="1"/>
  <c r="B41" i="11"/>
  <c r="B54" i="11" s="1"/>
  <c r="F40" i="11"/>
  <c r="F53" i="11" s="1"/>
  <c r="E40" i="11"/>
  <c r="D40" i="11"/>
  <c r="D53" i="11" s="1"/>
  <c r="C40" i="11"/>
  <c r="C53" i="11" s="1"/>
  <c r="B40" i="11"/>
  <c r="B53" i="11" s="1"/>
  <c r="F39" i="11"/>
  <c r="F52" i="11" s="1"/>
  <c r="E39" i="11"/>
  <c r="E52" i="11" s="1"/>
  <c r="D39" i="11"/>
  <c r="D52" i="11" s="1"/>
  <c r="C39" i="11"/>
  <c r="C52" i="11" s="1"/>
  <c r="B39" i="11"/>
  <c r="B52" i="11" s="1"/>
  <c r="F38" i="11"/>
  <c r="F51" i="11" s="1"/>
  <c r="E38" i="11"/>
  <c r="E51" i="11" s="1"/>
  <c r="D38" i="11"/>
  <c r="D51" i="11" s="1"/>
  <c r="C38" i="11"/>
  <c r="C51" i="11" s="1"/>
  <c r="B38" i="11"/>
  <c r="B51" i="11" s="1"/>
  <c r="F37" i="11"/>
  <c r="F50" i="11" s="1"/>
  <c r="E37" i="11"/>
  <c r="E50" i="11" s="1"/>
  <c r="D37" i="11"/>
  <c r="C37" i="11"/>
  <c r="B37" i="11"/>
  <c r="B50" i="11" s="1"/>
  <c r="F30" i="11"/>
  <c r="E30" i="11"/>
  <c r="D30" i="11"/>
  <c r="C30" i="11"/>
  <c r="B30" i="11"/>
  <c r="F29" i="11"/>
  <c r="E29" i="11"/>
  <c r="D29" i="11"/>
  <c r="C29" i="11"/>
  <c r="B29" i="11"/>
  <c r="F28" i="11"/>
  <c r="E28" i="11"/>
  <c r="D28" i="11"/>
  <c r="C28" i="11"/>
  <c r="B28" i="11"/>
  <c r="F27" i="11"/>
  <c r="E27" i="11"/>
  <c r="D27" i="11"/>
  <c r="C27" i="11"/>
  <c r="B27" i="11"/>
  <c r="F26" i="11"/>
  <c r="E26" i="11"/>
  <c r="D26" i="11"/>
  <c r="C26" i="11"/>
  <c r="B26" i="11"/>
  <c r="F25" i="11"/>
  <c r="E25" i="11"/>
  <c r="D25" i="11"/>
  <c r="C25" i="11"/>
  <c r="B25" i="11"/>
  <c r="F24" i="11"/>
  <c r="E24" i="11"/>
  <c r="D24" i="11"/>
  <c r="C24" i="11"/>
  <c r="B24" i="11"/>
  <c r="F97" i="10"/>
  <c r="F110" i="10" s="1"/>
  <c r="E97" i="10"/>
  <c r="E110" i="10" s="1"/>
  <c r="D97" i="10"/>
  <c r="D110" i="10" s="1"/>
  <c r="C97" i="10"/>
  <c r="C110" i="10" s="1"/>
  <c r="B97" i="10"/>
  <c r="B110" i="10" s="1"/>
  <c r="F96" i="10"/>
  <c r="F109" i="10" s="1"/>
  <c r="E96" i="10"/>
  <c r="E109" i="10" s="1"/>
  <c r="D96" i="10"/>
  <c r="D109" i="10" s="1"/>
  <c r="C96" i="10"/>
  <c r="C109" i="10" s="1"/>
  <c r="B96" i="10"/>
  <c r="B109" i="10" s="1"/>
  <c r="F95" i="10"/>
  <c r="F108" i="10" s="1"/>
  <c r="E95" i="10"/>
  <c r="E108" i="10" s="1"/>
  <c r="D95" i="10"/>
  <c r="D108" i="10" s="1"/>
  <c r="C95" i="10"/>
  <c r="C108" i="10" s="1"/>
  <c r="B95" i="10"/>
  <c r="B108" i="10" s="1"/>
  <c r="F94" i="10"/>
  <c r="F107" i="10" s="1"/>
  <c r="E94" i="10"/>
  <c r="E107" i="10" s="1"/>
  <c r="D94" i="10"/>
  <c r="D107" i="10" s="1"/>
  <c r="C94" i="10"/>
  <c r="C107" i="10" s="1"/>
  <c r="B94" i="10"/>
  <c r="B107" i="10" s="1"/>
  <c r="F93" i="10"/>
  <c r="F106" i="10" s="1"/>
  <c r="E93" i="10"/>
  <c r="E106" i="10" s="1"/>
  <c r="D93" i="10"/>
  <c r="D106" i="10" s="1"/>
  <c r="C93" i="10"/>
  <c r="C106" i="10" s="1"/>
  <c r="B93" i="10"/>
  <c r="B106" i="10" s="1"/>
  <c r="F92" i="10"/>
  <c r="F105" i="10" s="1"/>
  <c r="E92" i="10"/>
  <c r="E105" i="10" s="1"/>
  <c r="D92" i="10"/>
  <c r="D105" i="10" s="1"/>
  <c r="C92" i="10"/>
  <c r="C105" i="10" s="1"/>
  <c r="B92" i="10"/>
  <c r="B105" i="10" s="1"/>
  <c r="F91" i="10"/>
  <c r="F104" i="10" s="1"/>
  <c r="E91" i="10"/>
  <c r="E104" i="10" s="1"/>
  <c r="D91" i="10"/>
  <c r="D104" i="10" s="1"/>
  <c r="C91" i="10"/>
  <c r="C104" i="10" s="1"/>
  <c r="B91" i="10"/>
  <c r="B104" i="10" s="1"/>
  <c r="F84" i="10"/>
  <c r="E84" i="10"/>
  <c r="D84" i="10"/>
  <c r="C84" i="10"/>
  <c r="B84" i="10"/>
  <c r="F83" i="10"/>
  <c r="E83" i="10"/>
  <c r="D83" i="10"/>
  <c r="C83" i="10"/>
  <c r="B83" i="10"/>
  <c r="F82" i="10"/>
  <c r="E82" i="10"/>
  <c r="D82" i="10"/>
  <c r="C82" i="10"/>
  <c r="B82" i="10"/>
  <c r="F81" i="10"/>
  <c r="E81" i="10"/>
  <c r="D81" i="10"/>
  <c r="C81" i="10"/>
  <c r="B81" i="10"/>
  <c r="F80" i="10"/>
  <c r="E80" i="10"/>
  <c r="D80" i="10"/>
  <c r="C80" i="10"/>
  <c r="B80" i="10"/>
  <c r="F79" i="10"/>
  <c r="E79" i="10"/>
  <c r="D79" i="10"/>
  <c r="C79" i="10"/>
  <c r="B79" i="10"/>
  <c r="F78" i="10"/>
  <c r="E78" i="10"/>
  <c r="D78" i="10"/>
  <c r="C78" i="10"/>
  <c r="B78" i="10"/>
  <c r="D56" i="10"/>
  <c r="F43" i="10"/>
  <c r="F56" i="10" s="1"/>
  <c r="E43" i="10"/>
  <c r="E56" i="10" s="1"/>
  <c r="D43" i="10"/>
  <c r="C43" i="10"/>
  <c r="C56" i="10" s="1"/>
  <c r="B43" i="10"/>
  <c r="B56" i="10" s="1"/>
  <c r="F42" i="10"/>
  <c r="F55" i="10" s="1"/>
  <c r="E42" i="10"/>
  <c r="E55" i="10" s="1"/>
  <c r="D42" i="10"/>
  <c r="D55" i="10" s="1"/>
  <c r="C42" i="10"/>
  <c r="C55" i="10" s="1"/>
  <c r="B42" i="10"/>
  <c r="B55" i="10" s="1"/>
  <c r="F41" i="10"/>
  <c r="F54" i="10" s="1"/>
  <c r="E41" i="10"/>
  <c r="E54" i="10" s="1"/>
  <c r="D41" i="10"/>
  <c r="D54" i="10" s="1"/>
  <c r="C41" i="10"/>
  <c r="C54" i="10" s="1"/>
  <c r="B41" i="10"/>
  <c r="B54" i="10" s="1"/>
  <c r="F40" i="10"/>
  <c r="F53" i="10" s="1"/>
  <c r="E40" i="10"/>
  <c r="E53" i="10" s="1"/>
  <c r="D40" i="10"/>
  <c r="D53" i="10" s="1"/>
  <c r="C40" i="10"/>
  <c r="C53" i="10" s="1"/>
  <c r="B40" i="10"/>
  <c r="B53" i="10" s="1"/>
  <c r="F39" i="10"/>
  <c r="F52" i="10" s="1"/>
  <c r="E39" i="10"/>
  <c r="E52" i="10" s="1"/>
  <c r="D39" i="10"/>
  <c r="D52" i="10" s="1"/>
  <c r="C39" i="10"/>
  <c r="C52" i="10" s="1"/>
  <c r="B39" i="10"/>
  <c r="B52" i="10" s="1"/>
  <c r="F38" i="10"/>
  <c r="F51" i="10" s="1"/>
  <c r="E38" i="10"/>
  <c r="E51" i="10" s="1"/>
  <c r="D38" i="10"/>
  <c r="D51" i="10" s="1"/>
  <c r="C38" i="10"/>
  <c r="C51" i="10" s="1"/>
  <c r="B38" i="10"/>
  <c r="B51" i="10" s="1"/>
  <c r="F37" i="10"/>
  <c r="F50" i="10" s="1"/>
  <c r="E37" i="10"/>
  <c r="E50" i="10" s="1"/>
  <c r="D37" i="10"/>
  <c r="D50" i="10" s="1"/>
  <c r="C37" i="10"/>
  <c r="C50" i="10" s="1"/>
  <c r="B37" i="10"/>
  <c r="B50" i="10" s="1"/>
  <c r="F30" i="10"/>
  <c r="E30" i="10"/>
  <c r="D30" i="10"/>
  <c r="C30" i="10"/>
  <c r="B30" i="10"/>
  <c r="F29" i="10"/>
  <c r="E29" i="10"/>
  <c r="D29" i="10"/>
  <c r="C29" i="10"/>
  <c r="B29" i="10"/>
  <c r="F28" i="10"/>
  <c r="E28" i="10"/>
  <c r="D28" i="10"/>
  <c r="C28" i="10"/>
  <c r="B28" i="10"/>
  <c r="F27" i="10"/>
  <c r="E27" i="10"/>
  <c r="D27" i="10"/>
  <c r="C27" i="10"/>
  <c r="B27" i="10"/>
  <c r="F26" i="10"/>
  <c r="E26" i="10"/>
  <c r="D26" i="10"/>
  <c r="C26" i="10"/>
  <c r="B26" i="10"/>
  <c r="F25" i="10"/>
  <c r="E25" i="10"/>
  <c r="D25" i="10"/>
  <c r="C25" i="10"/>
  <c r="B25" i="10"/>
  <c r="F24" i="10"/>
  <c r="E24" i="10"/>
  <c r="D24" i="10"/>
  <c r="C24" i="10"/>
  <c r="B24" i="10"/>
  <c r="F84" i="3"/>
  <c r="E84" i="3"/>
  <c r="D84" i="3"/>
  <c r="C84" i="3"/>
  <c r="B84" i="3"/>
  <c r="F83" i="3"/>
  <c r="E83" i="3"/>
  <c r="D83" i="3"/>
  <c r="C83" i="3"/>
  <c r="B83" i="3"/>
  <c r="F82" i="3"/>
  <c r="E82" i="3"/>
  <c r="D82" i="3"/>
  <c r="C82" i="3"/>
  <c r="B82" i="3"/>
  <c r="F81" i="3"/>
  <c r="E81" i="3"/>
  <c r="D81" i="3"/>
  <c r="C81" i="3"/>
  <c r="B81" i="3"/>
  <c r="F80" i="3"/>
  <c r="E80" i="3"/>
  <c r="D80" i="3"/>
  <c r="C80" i="3"/>
  <c r="B80" i="3"/>
  <c r="F79" i="3"/>
  <c r="E79" i="3"/>
  <c r="D79" i="3"/>
  <c r="C79" i="3"/>
  <c r="B79" i="3"/>
  <c r="F78" i="3"/>
  <c r="E78" i="3"/>
  <c r="D78" i="3"/>
  <c r="C78" i="3"/>
  <c r="B78" i="3"/>
  <c r="F30" i="3"/>
  <c r="E30" i="3"/>
  <c r="D30" i="3"/>
  <c r="C30" i="3"/>
  <c r="B30" i="3"/>
  <c r="F29" i="3"/>
  <c r="E29" i="3"/>
  <c r="D29" i="3"/>
  <c r="C29" i="3"/>
  <c r="B29" i="3"/>
  <c r="F28" i="3"/>
  <c r="E28" i="3"/>
  <c r="D28" i="3"/>
  <c r="C28" i="3"/>
  <c r="B28" i="3"/>
  <c r="F27" i="3"/>
  <c r="E27" i="3"/>
  <c r="D27" i="3"/>
  <c r="C27" i="3"/>
  <c r="B27" i="3"/>
  <c r="F26" i="3"/>
  <c r="E26" i="3"/>
  <c r="D26" i="3"/>
  <c r="C26" i="3"/>
  <c r="B26" i="3"/>
  <c r="F25" i="3"/>
  <c r="E25" i="3"/>
  <c r="D25" i="3"/>
  <c r="C25" i="3"/>
  <c r="B25" i="3"/>
  <c r="F24" i="3"/>
  <c r="E24" i="3"/>
  <c r="D24" i="3"/>
  <c r="C24" i="3"/>
  <c r="B24" i="3"/>
  <c r="F97" i="3"/>
  <c r="F110" i="3" s="1"/>
  <c r="E97" i="3"/>
  <c r="E110" i="3" s="1"/>
  <c r="D97" i="3"/>
  <c r="D110" i="3" s="1"/>
  <c r="C97" i="3"/>
  <c r="C110" i="3" s="1"/>
  <c r="B97" i="3"/>
  <c r="B110" i="3" s="1"/>
  <c r="F96" i="3"/>
  <c r="F109" i="3" s="1"/>
  <c r="E96" i="3"/>
  <c r="E109" i="3" s="1"/>
  <c r="D96" i="3"/>
  <c r="D109" i="3" s="1"/>
  <c r="C96" i="3"/>
  <c r="C109" i="3" s="1"/>
  <c r="B96" i="3"/>
  <c r="B109" i="3" s="1"/>
  <c r="F95" i="3"/>
  <c r="F108" i="3" s="1"/>
  <c r="E95" i="3"/>
  <c r="E108" i="3" s="1"/>
  <c r="D95" i="3"/>
  <c r="D108" i="3" s="1"/>
  <c r="C95" i="3"/>
  <c r="C108" i="3" s="1"/>
  <c r="B95" i="3"/>
  <c r="B108" i="3" s="1"/>
  <c r="F94" i="3"/>
  <c r="F107" i="3" s="1"/>
  <c r="E94" i="3"/>
  <c r="E107" i="3" s="1"/>
  <c r="D94" i="3"/>
  <c r="D107" i="3" s="1"/>
  <c r="C94" i="3"/>
  <c r="C107" i="3" s="1"/>
  <c r="B94" i="3"/>
  <c r="B107" i="3" s="1"/>
  <c r="F93" i="3"/>
  <c r="F106" i="3" s="1"/>
  <c r="E93" i="3"/>
  <c r="E106" i="3" s="1"/>
  <c r="D93" i="3"/>
  <c r="D106" i="3" s="1"/>
  <c r="C93" i="3"/>
  <c r="C106" i="3" s="1"/>
  <c r="B93" i="3"/>
  <c r="B106" i="3" s="1"/>
  <c r="F92" i="3"/>
  <c r="F105" i="3" s="1"/>
  <c r="E92" i="3"/>
  <c r="E105" i="3" s="1"/>
  <c r="D92" i="3"/>
  <c r="D105" i="3" s="1"/>
  <c r="C92" i="3"/>
  <c r="C105" i="3" s="1"/>
  <c r="B92" i="3"/>
  <c r="B105" i="3" s="1"/>
  <c r="F91" i="3"/>
  <c r="F104" i="3" s="1"/>
  <c r="E91" i="3"/>
  <c r="E104" i="3" s="1"/>
  <c r="D91" i="3"/>
  <c r="D104" i="3" s="1"/>
  <c r="C91" i="3"/>
  <c r="C104" i="3" s="1"/>
  <c r="B91" i="3"/>
  <c r="B104" i="3" s="1"/>
  <c r="B38" i="3"/>
  <c r="B51" i="3" s="1"/>
  <c r="C38" i="3"/>
  <c r="C51" i="3" s="1"/>
  <c r="D38" i="3"/>
  <c r="D51" i="3" s="1"/>
  <c r="E38" i="3"/>
  <c r="E51" i="3" s="1"/>
  <c r="F38" i="3"/>
  <c r="F51" i="3" s="1"/>
  <c r="B39" i="3"/>
  <c r="B52" i="3" s="1"/>
  <c r="C39" i="3"/>
  <c r="C52" i="3" s="1"/>
  <c r="D39" i="3"/>
  <c r="D52" i="3" s="1"/>
  <c r="E39" i="3"/>
  <c r="E52" i="3" s="1"/>
  <c r="F39" i="3"/>
  <c r="F52" i="3" s="1"/>
  <c r="B40" i="3"/>
  <c r="B53" i="3" s="1"/>
  <c r="C40" i="3"/>
  <c r="C53" i="3" s="1"/>
  <c r="D40" i="3"/>
  <c r="D53" i="3" s="1"/>
  <c r="E40" i="3"/>
  <c r="E53" i="3" s="1"/>
  <c r="F40" i="3"/>
  <c r="F53" i="3" s="1"/>
  <c r="B41" i="3"/>
  <c r="B54" i="3" s="1"/>
  <c r="C41" i="3"/>
  <c r="C54" i="3" s="1"/>
  <c r="D41" i="3"/>
  <c r="D54" i="3" s="1"/>
  <c r="E41" i="3"/>
  <c r="E54" i="3" s="1"/>
  <c r="F41" i="3"/>
  <c r="F54" i="3" s="1"/>
  <c r="B42" i="3"/>
  <c r="B55" i="3" s="1"/>
  <c r="C42" i="3"/>
  <c r="C55" i="3" s="1"/>
  <c r="D42" i="3"/>
  <c r="D55" i="3" s="1"/>
  <c r="E42" i="3"/>
  <c r="E55" i="3" s="1"/>
  <c r="F42" i="3"/>
  <c r="F55" i="3" s="1"/>
  <c r="B43" i="3"/>
  <c r="B56" i="3" s="1"/>
  <c r="C43" i="3"/>
  <c r="C56" i="3" s="1"/>
  <c r="D43" i="3"/>
  <c r="D56" i="3" s="1"/>
  <c r="E43" i="3"/>
  <c r="E56" i="3" s="1"/>
  <c r="F43" i="3"/>
  <c r="F56" i="3" s="1"/>
  <c r="F37" i="3"/>
  <c r="F50" i="3" s="1"/>
  <c r="E37" i="3"/>
  <c r="E50" i="3" s="1"/>
  <c r="D37" i="3"/>
  <c r="D50" i="3" s="1"/>
  <c r="C37" i="3"/>
  <c r="C50" i="3" s="1"/>
  <c r="B37" i="3"/>
  <c r="B50" i="3" s="1"/>
  <c r="A1" i="7" l="1"/>
</calcChain>
</file>

<file path=xl/sharedStrings.xml><?xml version="1.0" encoding="utf-8"?>
<sst xmlns="http://schemas.openxmlformats.org/spreadsheetml/2006/main" count="1816" uniqueCount="213">
  <si>
    <t>Mexico</t>
  </si>
  <si>
    <t>Canada</t>
  </si>
  <si>
    <t>END</t>
  </si>
  <si>
    <t>Recent Trends in U.S. Services Trade: 2025 Annual Report</t>
  </si>
  <si>
    <t>Table of Contents</t>
  </si>
  <si>
    <t>Data for Interactive Figures and Tables</t>
  </si>
  <si>
    <t>Tips on Navigation:</t>
  </si>
  <si>
    <t>Use the table below to help identify which sheet you would like to visit.</t>
  </si>
  <si>
    <t>You can use the hyperlinks to travel between tabs and the Table of Contents.</t>
  </si>
  <si>
    <t>Services Trade by Country</t>
  </si>
  <si>
    <t>Sector</t>
  </si>
  <si>
    <t>Distribution services</t>
  </si>
  <si>
    <t>Digital and electronic service</t>
  </si>
  <si>
    <t>Financial services</t>
  </si>
  <si>
    <t>Professional services</t>
  </si>
  <si>
    <t>Travel services</t>
  </si>
  <si>
    <t>All other services</t>
  </si>
  <si>
    <t>Total</t>
  </si>
  <si>
    <t>Source: U.S. Department of Commerce, Bureau of Economic Analysis, table 2.2, “U.S. Trade in services, by Type of Service and by Country or Affiliation,” accessed December 3, 2024.</t>
  </si>
  <si>
    <t>In billions of dollars</t>
  </si>
  <si>
    <t>In percentages</t>
  </si>
  <si>
    <t>2019-20</t>
  </si>
  <si>
    <t>2020-21</t>
  </si>
  <si>
    <t>2021-22</t>
  </si>
  <si>
    <t>2022-23</t>
  </si>
  <si>
    <t>2019-23</t>
  </si>
  <si>
    <t>World: Imports</t>
  </si>
  <si>
    <t>World: Exports</t>
  </si>
  <si>
    <t>Canada: Imports</t>
  </si>
  <si>
    <t>Canada: Exports</t>
  </si>
  <si>
    <t>World</t>
  </si>
  <si>
    <t>China</t>
  </si>
  <si>
    <t>China: Imports</t>
  </si>
  <si>
    <t>China: Exports</t>
  </si>
  <si>
    <t>European Union</t>
  </si>
  <si>
    <t>European Union: Imports</t>
  </si>
  <si>
    <t>European Union: Exports</t>
  </si>
  <si>
    <t>Japan</t>
  </si>
  <si>
    <t>Japan: Imports</t>
  </si>
  <si>
    <t>Japan: Exports</t>
  </si>
  <si>
    <t>India</t>
  </si>
  <si>
    <t>India: Imports</t>
  </si>
  <si>
    <t>India: Exports</t>
  </si>
  <si>
    <t>United Kingdom</t>
  </si>
  <si>
    <t>United Kingdom: Imports</t>
  </si>
  <si>
    <t>United Kingdom: Exports</t>
  </si>
  <si>
    <t>All sectors</t>
  </si>
  <si>
    <t>All sectors: Imports</t>
  </si>
  <si>
    <t>All sectors: Exports</t>
  </si>
  <si>
    <t>Services Trade by Sector</t>
  </si>
  <si>
    <t>Bermuda</t>
  </si>
  <si>
    <t>All other countries</t>
  </si>
  <si>
    <t>Switzerland</t>
  </si>
  <si>
    <t>United Kingdom Islands, Caribbean</t>
  </si>
  <si>
    <t>Distribution services: Imports</t>
  </si>
  <si>
    <t>Distribution services: Exports</t>
  </si>
  <si>
    <r>
      <t xml:space="preserve">Table CA.2 </t>
    </r>
    <r>
      <rPr>
        <sz val="11"/>
        <color theme="1"/>
        <rFont val="Calibri"/>
        <family val="2"/>
        <scheme val="minor"/>
      </rPr>
      <t>Canada, U.S. cross-border imports of private services, by sector, 2019-23</t>
    </r>
  </si>
  <si>
    <r>
      <t xml:space="preserve">Table CA.3 </t>
    </r>
    <r>
      <rPr>
        <sz val="11"/>
        <color theme="1"/>
        <rFont val="Calibri"/>
        <family val="2"/>
        <scheme val="minor"/>
      </rPr>
      <t>Canada, Absolute change in U.S. cross-border imports of private services, by sector, 2019-23</t>
    </r>
  </si>
  <si>
    <r>
      <t xml:space="preserve">Table CA.4 </t>
    </r>
    <r>
      <rPr>
        <sz val="11"/>
        <color theme="1"/>
        <rFont val="Calibri"/>
        <family val="2"/>
        <scheme val="minor"/>
      </rPr>
      <t>Canada, Percentage change in U.S. cross-border imports of private services, by sector, 2019-23</t>
    </r>
  </si>
  <si>
    <r>
      <t xml:space="preserve">Table CA.5 </t>
    </r>
    <r>
      <rPr>
        <sz val="11"/>
        <color theme="1"/>
        <rFont val="Calibri"/>
        <family val="2"/>
        <scheme val="minor"/>
      </rPr>
      <t>Canada: U.S. cross-border exports of private services, by sector, 2019-23</t>
    </r>
  </si>
  <si>
    <r>
      <t xml:space="preserve">Table CA.6 </t>
    </r>
    <r>
      <rPr>
        <sz val="11"/>
        <color theme="1"/>
        <rFont val="Calibri"/>
        <family val="2"/>
        <scheme val="minor"/>
      </rPr>
      <t>Canada: U.S. cross-border exports of private services, by sector, 2019-23</t>
    </r>
  </si>
  <si>
    <r>
      <t xml:space="preserve">Table CA.7 </t>
    </r>
    <r>
      <rPr>
        <sz val="11"/>
        <color theme="1"/>
        <rFont val="Calibri"/>
        <family val="2"/>
        <scheme val="minor"/>
      </rPr>
      <t>Canada: Absolute change in U.S. cross-border exports of private services, by sector, 2019-23</t>
    </r>
  </si>
  <si>
    <r>
      <t xml:space="preserve">Table CA.8 </t>
    </r>
    <r>
      <rPr>
        <sz val="11"/>
        <color theme="1"/>
        <rFont val="Calibri"/>
        <family val="2"/>
        <scheme val="minor"/>
      </rPr>
      <t>Canada: Percentage change in U.S. cross-border exports of private services, by sector, 2019-23</t>
    </r>
  </si>
  <si>
    <r>
      <t xml:space="preserve">Table CH.1 </t>
    </r>
    <r>
      <rPr>
        <sz val="11"/>
        <color theme="1"/>
        <rFont val="Calibri"/>
        <family val="2"/>
        <scheme val="minor"/>
      </rPr>
      <t>China, U.S. cross-border imports of private services, by sector, 2019-23</t>
    </r>
  </si>
  <si>
    <r>
      <t xml:space="preserve">Table CH.2 </t>
    </r>
    <r>
      <rPr>
        <sz val="11"/>
        <color theme="1"/>
        <rFont val="Calibri"/>
        <family val="2"/>
        <scheme val="minor"/>
      </rPr>
      <t>China, U.S. cross-border imports of private services, by sector, 2019-23</t>
    </r>
  </si>
  <si>
    <r>
      <t xml:space="preserve">Table CH.3 </t>
    </r>
    <r>
      <rPr>
        <sz val="11"/>
        <color theme="1"/>
        <rFont val="Calibri"/>
        <family val="2"/>
        <scheme val="minor"/>
      </rPr>
      <t>China, Absolute change in U.S. cross-border imports of private services, by sector, 2019-23</t>
    </r>
  </si>
  <si>
    <r>
      <t xml:space="preserve">Table CH.4 </t>
    </r>
    <r>
      <rPr>
        <sz val="11"/>
        <color theme="1"/>
        <rFont val="Calibri"/>
        <family val="2"/>
        <scheme val="minor"/>
      </rPr>
      <t>China, Percentage change in U.S. cross-border imports of private services, by sector, 2019-23</t>
    </r>
  </si>
  <si>
    <r>
      <t xml:space="preserve">Table CH.5 </t>
    </r>
    <r>
      <rPr>
        <sz val="11"/>
        <color theme="1"/>
        <rFont val="Calibri"/>
        <family val="2"/>
        <scheme val="minor"/>
      </rPr>
      <t>China: U.S. cross-border exports of private services, by sector, 2019-23</t>
    </r>
  </si>
  <si>
    <r>
      <t xml:space="preserve">Table CH.6 </t>
    </r>
    <r>
      <rPr>
        <sz val="11"/>
        <color theme="1"/>
        <rFont val="Calibri"/>
        <family val="2"/>
        <scheme val="minor"/>
      </rPr>
      <t>China: U.S. cross-border exports of private services, by sector, 2019-23</t>
    </r>
  </si>
  <si>
    <r>
      <t xml:space="preserve">Table CH.7 </t>
    </r>
    <r>
      <rPr>
        <sz val="11"/>
        <color theme="1"/>
        <rFont val="Calibri"/>
        <family val="2"/>
        <scheme val="minor"/>
      </rPr>
      <t>China: Absolute change in U.S. cross-border exports of private services, by sector, 2019-23</t>
    </r>
  </si>
  <si>
    <r>
      <t xml:space="preserve">Table CH.8 </t>
    </r>
    <r>
      <rPr>
        <sz val="11"/>
        <color theme="1"/>
        <rFont val="Calibri"/>
        <family val="2"/>
        <scheme val="minor"/>
      </rPr>
      <t>China: Percentage change in U.S. cross-border exports of private services, by sector, 2019-23</t>
    </r>
  </si>
  <si>
    <r>
      <t xml:space="preserve">Table EU.1 </t>
    </r>
    <r>
      <rPr>
        <sz val="11"/>
        <color theme="1"/>
        <rFont val="Calibri"/>
        <family val="2"/>
        <scheme val="minor"/>
      </rPr>
      <t>European Union, U.S. cross-border imports of private services, by sector, 2019-23</t>
    </r>
  </si>
  <si>
    <r>
      <t xml:space="preserve">Table EU.2 </t>
    </r>
    <r>
      <rPr>
        <sz val="11"/>
        <color theme="1"/>
        <rFont val="Calibri"/>
        <family val="2"/>
        <scheme val="minor"/>
      </rPr>
      <t>European Union, U.S. cross-border imports of private services, by sector, 2019-23</t>
    </r>
  </si>
  <si>
    <r>
      <t xml:space="preserve">Table EU.3 </t>
    </r>
    <r>
      <rPr>
        <sz val="11"/>
        <color theme="1"/>
        <rFont val="Calibri"/>
        <family val="2"/>
        <scheme val="minor"/>
      </rPr>
      <t>European Union, Absolute change in U.S. cross-border imports of private services, by sector, 2019-23</t>
    </r>
  </si>
  <si>
    <r>
      <t xml:space="preserve">Table EU.4 </t>
    </r>
    <r>
      <rPr>
        <sz val="11"/>
        <color theme="1"/>
        <rFont val="Calibri"/>
        <family val="2"/>
        <scheme val="minor"/>
      </rPr>
      <t>European Union, Percentage change in U.S. cross-border imports of private services, by sector, 2019-23</t>
    </r>
  </si>
  <si>
    <r>
      <t xml:space="preserve">Table EU.5 </t>
    </r>
    <r>
      <rPr>
        <sz val="11"/>
        <color theme="1"/>
        <rFont val="Calibri"/>
        <family val="2"/>
        <scheme val="minor"/>
      </rPr>
      <t>European Union: U.S. cross-border exports of private services, by sector, 2019-23</t>
    </r>
  </si>
  <si>
    <r>
      <t xml:space="preserve">Table EU.6 </t>
    </r>
    <r>
      <rPr>
        <sz val="11"/>
        <color theme="1"/>
        <rFont val="Calibri"/>
        <family val="2"/>
        <scheme val="minor"/>
      </rPr>
      <t>European Union: U.S. cross-border exports of private services, by sector, 2019-23</t>
    </r>
  </si>
  <si>
    <r>
      <t xml:space="preserve">Table EU.7 </t>
    </r>
    <r>
      <rPr>
        <sz val="11"/>
        <color theme="1"/>
        <rFont val="Calibri"/>
        <family val="2"/>
        <scheme val="minor"/>
      </rPr>
      <t>European Union: Absolute change in U.S. cross-border exports of private services, by sector, 2019-23</t>
    </r>
  </si>
  <si>
    <r>
      <t xml:space="preserve">Table EU.8 </t>
    </r>
    <r>
      <rPr>
        <sz val="11"/>
        <color theme="1"/>
        <rFont val="Calibri"/>
        <family val="2"/>
        <scheme val="minor"/>
      </rPr>
      <t>European Union: Percentage change in U.S. cross-border exports of private services, by sector, 2019-23</t>
    </r>
  </si>
  <si>
    <r>
      <t xml:space="preserve">Table JP.1 </t>
    </r>
    <r>
      <rPr>
        <sz val="11"/>
        <color theme="1"/>
        <rFont val="Calibri"/>
        <family val="2"/>
        <scheme val="minor"/>
      </rPr>
      <t>Japan, U.S. cross-border imports of private services, by sector, 2019-23</t>
    </r>
  </si>
  <si>
    <r>
      <t xml:space="preserve">Table JP.2 </t>
    </r>
    <r>
      <rPr>
        <sz val="11"/>
        <color theme="1"/>
        <rFont val="Calibri"/>
        <family val="2"/>
        <scheme val="minor"/>
      </rPr>
      <t>Japan, U.S. cross-border imports of private services, by sector, 2019-23</t>
    </r>
  </si>
  <si>
    <r>
      <t>Table JP.3</t>
    </r>
    <r>
      <rPr>
        <sz val="11"/>
        <color theme="1"/>
        <rFont val="Calibri"/>
        <family val="2"/>
        <scheme val="minor"/>
      </rPr>
      <t xml:space="preserve"> Japan,</t>
    </r>
    <r>
      <rPr>
        <b/>
        <sz val="11"/>
        <color theme="1"/>
        <rFont val="Calibri"/>
        <family val="2"/>
        <scheme val="minor"/>
      </rPr>
      <t xml:space="preserve"> </t>
    </r>
    <r>
      <rPr>
        <sz val="11"/>
        <color theme="1"/>
        <rFont val="Calibri"/>
        <family val="2"/>
        <scheme val="minor"/>
      </rPr>
      <t>Absolute change in U.S. cross-border imports of private services, by sector, 2019-23</t>
    </r>
  </si>
  <si>
    <r>
      <t xml:space="preserve">Table JP.4 </t>
    </r>
    <r>
      <rPr>
        <sz val="11"/>
        <color theme="1"/>
        <rFont val="Calibri"/>
        <family val="2"/>
        <scheme val="minor"/>
      </rPr>
      <t>Japan, Percentage change in U.S. cross-border imports of private services, by sector, 2019-23</t>
    </r>
  </si>
  <si>
    <r>
      <t xml:space="preserve">Table JP.5 </t>
    </r>
    <r>
      <rPr>
        <sz val="11"/>
        <color theme="1"/>
        <rFont val="Calibri"/>
        <family val="2"/>
        <scheme val="minor"/>
      </rPr>
      <t>Japan: U.S. cross-border exports of private services, by sector, 2019-23</t>
    </r>
  </si>
  <si>
    <r>
      <t xml:space="preserve">Table JP.6 </t>
    </r>
    <r>
      <rPr>
        <sz val="11"/>
        <color theme="1"/>
        <rFont val="Calibri"/>
        <family val="2"/>
        <scheme val="minor"/>
      </rPr>
      <t>Japan: U.S. cross-border exports of private services, by sector, 2019-23</t>
    </r>
  </si>
  <si>
    <r>
      <t xml:space="preserve">Table JP.7 </t>
    </r>
    <r>
      <rPr>
        <sz val="11"/>
        <color theme="1"/>
        <rFont val="Calibri"/>
        <family val="2"/>
        <scheme val="minor"/>
      </rPr>
      <t>Japan: Absolute change in U.S. cross-border exports of private services, by sector, 2019-23</t>
    </r>
  </si>
  <si>
    <r>
      <t xml:space="preserve">Table JP.8 </t>
    </r>
    <r>
      <rPr>
        <sz val="11"/>
        <color theme="1"/>
        <rFont val="Calibri"/>
        <family val="2"/>
        <scheme val="minor"/>
      </rPr>
      <t>Japan: Percentage change in U.S. cross-border exports of private services, by sector, 2019-23</t>
    </r>
  </si>
  <si>
    <r>
      <t xml:space="preserve">Table IN.1 </t>
    </r>
    <r>
      <rPr>
        <sz val="11"/>
        <color theme="1"/>
        <rFont val="Calibri"/>
        <family val="2"/>
        <scheme val="minor"/>
      </rPr>
      <t>India, U.S. cross-border imports of private services, by sector, 2019-23</t>
    </r>
  </si>
  <si>
    <r>
      <t xml:space="preserve">Table IN.2 </t>
    </r>
    <r>
      <rPr>
        <sz val="11"/>
        <color theme="1"/>
        <rFont val="Calibri"/>
        <family val="2"/>
        <scheme val="minor"/>
      </rPr>
      <t>India, U.S. cross-border imports of private services, by sector, 2019-23</t>
    </r>
  </si>
  <si>
    <r>
      <t xml:space="preserve">Table IN.3 </t>
    </r>
    <r>
      <rPr>
        <sz val="11"/>
        <color theme="1"/>
        <rFont val="Calibri"/>
        <family val="2"/>
        <scheme val="minor"/>
      </rPr>
      <t>India, Absolute change in U.S. cross-border imports of private services, by sector, 2019-23</t>
    </r>
  </si>
  <si>
    <r>
      <t xml:space="preserve">Table IN.4 </t>
    </r>
    <r>
      <rPr>
        <sz val="11"/>
        <color theme="1"/>
        <rFont val="Calibri"/>
        <family val="2"/>
        <scheme val="minor"/>
      </rPr>
      <t>India, Percentage change in U.S. cross-border imports of private services, by sector, 2019-23</t>
    </r>
  </si>
  <si>
    <r>
      <t xml:space="preserve">Table IN.5 </t>
    </r>
    <r>
      <rPr>
        <sz val="11"/>
        <color theme="1"/>
        <rFont val="Calibri"/>
        <family val="2"/>
        <scheme val="minor"/>
      </rPr>
      <t>India: U.S. cross-border exports of private services, by sector, 2019-23</t>
    </r>
  </si>
  <si>
    <r>
      <t xml:space="preserve">Table IN.6 </t>
    </r>
    <r>
      <rPr>
        <sz val="11"/>
        <color theme="1"/>
        <rFont val="Calibri"/>
        <family val="2"/>
        <scheme val="minor"/>
      </rPr>
      <t>India: U.S. cross-border exports of private services, by sector, 2019-23</t>
    </r>
  </si>
  <si>
    <r>
      <t>Table IN.7 I</t>
    </r>
    <r>
      <rPr>
        <sz val="11"/>
        <color theme="1"/>
        <rFont val="Calibri"/>
        <family val="2"/>
        <scheme val="minor"/>
      </rPr>
      <t>ndia: Absolute change in U.S. cross-border exports of private services, by sector, 2019-23</t>
    </r>
  </si>
  <si>
    <r>
      <t xml:space="preserve">Table IN.8 </t>
    </r>
    <r>
      <rPr>
        <sz val="11"/>
        <color theme="1"/>
        <rFont val="Calibri"/>
        <family val="2"/>
        <scheme val="minor"/>
      </rPr>
      <t>India: Percentage change in U.S. cross-border exports of private services, by sector, 2019-23</t>
    </r>
  </si>
  <si>
    <r>
      <t xml:space="preserve">Table UK.1 </t>
    </r>
    <r>
      <rPr>
        <sz val="11"/>
        <color theme="1"/>
        <rFont val="Calibri"/>
        <family val="2"/>
        <scheme val="minor"/>
      </rPr>
      <t>United Kingdom, U.S. cross-border imports of private services, by sector, 2019-23</t>
    </r>
  </si>
  <si>
    <r>
      <t>Table UK.2</t>
    </r>
    <r>
      <rPr>
        <sz val="11"/>
        <color theme="1"/>
        <rFont val="Calibri"/>
        <family val="2"/>
        <scheme val="minor"/>
      </rPr>
      <t xml:space="preserve"> United Kingdom, U.S. cross-border imports of private services, by sector, 2019-23</t>
    </r>
  </si>
  <si>
    <r>
      <t xml:space="preserve">Table UK.3 </t>
    </r>
    <r>
      <rPr>
        <sz val="11"/>
        <color theme="1"/>
        <rFont val="Calibri"/>
        <family val="2"/>
        <scheme val="minor"/>
      </rPr>
      <t>United Kingdom, Absolute change in U.S. cross-border imports of private services, by sector, 2019-23</t>
    </r>
  </si>
  <si>
    <r>
      <t>Table UK.4</t>
    </r>
    <r>
      <rPr>
        <sz val="11"/>
        <color theme="1"/>
        <rFont val="Calibri"/>
        <family val="2"/>
        <scheme val="minor"/>
      </rPr>
      <t xml:space="preserve"> United Kingdom, Percentage change in U.S. cross-border imports of private services, by sector, 2019-23</t>
    </r>
  </si>
  <si>
    <r>
      <t xml:space="preserve">Table UK.5 </t>
    </r>
    <r>
      <rPr>
        <sz val="11"/>
        <color theme="1"/>
        <rFont val="Calibri"/>
        <family val="2"/>
        <scheme val="minor"/>
      </rPr>
      <t>United Kingdom: U.S. cross-border exports of private services, by sector, 2019-23</t>
    </r>
  </si>
  <si>
    <r>
      <t>Table UK.6</t>
    </r>
    <r>
      <rPr>
        <sz val="11"/>
        <color theme="1"/>
        <rFont val="Calibri"/>
        <family val="2"/>
        <scheme val="minor"/>
      </rPr>
      <t xml:space="preserve"> United Kingdom: U.S. cross-border exports of private services, by sector, 2019-23</t>
    </r>
  </si>
  <si>
    <r>
      <t xml:space="preserve">Table UK.7 </t>
    </r>
    <r>
      <rPr>
        <sz val="11"/>
        <color theme="1"/>
        <rFont val="Calibri"/>
        <family val="2"/>
        <scheme val="minor"/>
      </rPr>
      <t>United Kingdom: Absolute change in U.S. cross-border exports of private services, by sector, 2019-23</t>
    </r>
  </si>
  <si>
    <r>
      <t>Table UK.8</t>
    </r>
    <r>
      <rPr>
        <sz val="11"/>
        <color theme="1"/>
        <rFont val="Calibri"/>
        <family val="2"/>
        <scheme val="minor"/>
      </rPr>
      <t xml:space="preserve"> United Kingdom: Percentage change in U.S. cross-border exports of private services, by sector, 2019-23</t>
    </r>
  </si>
  <si>
    <r>
      <t xml:space="preserve">Table 2.1 </t>
    </r>
    <r>
      <rPr>
        <sz val="11"/>
        <color theme="1"/>
        <rFont val="Calibri"/>
        <family val="2"/>
        <scheme val="minor"/>
      </rPr>
      <t>All sectors, U.S. cross-border imports of private services, by country, 2019-23</t>
    </r>
  </si>
  <si>
    <r>
      <t xml:space="preserve">Table 2.2 </t>
    </r>
    <r>
      <rPr>
        <sz val="11"/>
        <color theme="1"/>
        <rFont val="Calibri"/>
        <family val="2"/>
        <scheme val="minor"/>
      </rPr>
      <t>All sectors, U.S. cross-border imports of private services, by country, 2019-23</t>
    </r>
  </si>
  <si>
    <r>
      <t xml:space="preserve">Table 2.3 </t>
    </r>
    <r>
      <rPr>
        <sz val="11"/>
        <color theme="1"/>
        <rFont val="Calibri"/>
        <family val="2"/>
        <scheme val="minor"/>
      </rPr>
      <t>All sectors, Absolute change in U.S. cross-border imports of private services, by country, 2019-23</t>
    </r>
  </si>
  <si>
    <r>
      <t xml:space="preserve">Table 2.4 </t>
    </r>
    <r>
      <rPr>
        <sz val="11"/>
        <color theme="1"/>
        <rFont val="Calibri"/>
        <family val="2"/>
        <scheme val="minor"/>
      </rPr>
      <t>All sectors, Percentage change in U.S. cross-border imports of private services, by country, 2019-23</t>
    </r>
  </si>
  <si>
    <r>
      <t xml:space="preserve">Table 2.5 </t>
    </r>
    <r>
      <rPr>
        <sz val="11"/>
        <color theme="1"/>
        <rFont val="Calibri"/>
        <family val="2"/>
        <scheme val="minor"/>
      </rPr>
      <t>All sectors: U.S. cross-border exports of private services, by country, 2019-23</t>
    </r>
  </si>
  <si>
    <r>
      <t xml:space="preserve">Table 2.6 </t>
    </r>
    <r>
      <rPr>
        <sz val="11"/>
        <color theme="1"/>
        <rFont val="Calibri"/>
        <family val="2"/>
        <scheme val="minor"/>
      </rPr>
      <t>All sectors: U.S. cross-border exports of private services, by country, 2019-23</t>
    </r>
  </si>
  <si>
    <r>
      <t xml:space="preserve">Table 2.7 </t>
    </r>
    <r>
      <rPr>
        <sz val="11"/>
        <color theme="1"/>
        <rFont val="Calibri"/>
        <family val="2"/>
        <scheme val="minor"/>
      </rPr>
      <t>All sectors: Absolute change in U.S. cross-border exports of private services, by country, 2019-23</t>
    </r>
  </si>
  <si>
    <r>
      <t xml:space="preserve">Table 2.8 </t>
    </r>
    <r>
      <rPr>
        <sz val="11"/>
        <color theme="1"/>
        <rFont val="Calibri"/>
        <family val="2"/>
        <scheme val="minor"/>
      </rPr>
      <t>All sectors: Percentage change in U.S. cross-border exports of private services, by country, 2019-23</t>
    </r>
  </si>
  <si>
    <r>
      <t xml:space="preserve">Table DS.1 </t>
    </r>
    <r>
      <rPr>
        <sz val="11"/>
        <color theme="1"/>
        <rFont val="Calibri"/>
        <family val="2"/>
        <scheme val="minor"/>
      </rPr>
      <t>Distribution services, U.S. cross-border imports of private services, by country, 2019-23</t>
    </r>
  </si>
  <si>
    <r>
      <t xml:space="preserve">Table DS.2 </t>
    </r>
    <r>
      <rPr>
        <sz val="11"/>
        <color theme="1"/>
        <rFont val="Calibri"/>
        <family val="2"/>
        <scheme val="minor"/>
      </rPr>
      <t>Distribution services, U.S. cross-border imports of private services, by country, 2019-23</t>
    </r>
  </si>
  <si>
    <r>
      <t xml:space="preserve">Table DS.3 </t>
    </r>
    <r>
      <rPr>
        <sz val="11"/>
        <color theme="1"/>
        <rFont val="Calibri"/>
        <family val="2"/>
        <scheme val="minor"/>
      </rPr>
      <t>Distribution services, Absolute change in U.S. cross-border imports of private services, by country, 2019-23</t>
    </r>
  </si>
  <si>
    <r>
      <t xml:space="preserve">Table DS.4 </t>
    </r>
    <r>
      <rPr>
        <sz val="11"/>
        <color theme="1"/>
        <rFont val="Calibri"/>
        <family val="2"/>
        <scheme val="minor"/>
      </rPr>
      <t>Distribution services, Percentage change in U.S. cross-border imports of private services, by country, 2019-23</t>
    </r>
  </si>
  <si>
    <r>
      <t xml:space="preserve">Table DS.5 </t>
    </r>
    <r>
      <rPr>
        <sz val="11"/>
        <color theme="1"/>
        <rFont val="Calibri"/>
        <family val="2"/>
        <scheme val="minor"/>
      </rPr>
      <t>Distribution services: U.S. cross-border exports of private services, by country, 2019-23</t>
    </r>
  </si>
  <si>
    <r>
      <t xml:space="preserve">Table DS.6 </t>
    </r>
    <r>
      <rPr>
        <sz val="11"/>
        <color theme="1"/>
        <rFont val="Calibri"/>
        <family val="2"/>
        <scheme val="minor"/>
      </rPr>
      <t>Distribution services: U.S. cross-border exports of private services, by country, 2019-23</t>
    </r>
  </si>
  <si>
    <r>
      <t xml:space="preserve">Table DS.7 </t>
    </r>
    <r>
      <rPr>
        <sz val="11"/>
        <color theme="1"/>
        <rFont val="Calibri"/>
        <family val="2"/>
        <scheme val="minor"/>
      </rPr>
      <t>Distribution services: Absolute change in U.S. cross-border exports of private services, by country, 2019-23</t>
    </r>
  </si>
  <si>
    <r>
      <t xml:space="preserve">Table DS.8 </t>
    </r>
    <r>
      <rPr>
        <sz val="11"/>
        <color theme="1"/>
        <rFont val="Calibri"/>
        <family val="2"/>
        <scheme val="minor"/>
      </rPr>
      <t>Distribution services: Percentage change in U.S. cross-border exports of private services, by country, 2019-23</t>
    </r>
  </si>
  <si>
    <t>Note: The 2019 European Union totals include United Kingdom and United Kingdom Caribbean Islands. These are excluded from the European Union totals in 2020 through 2023. Countries are sorted by value in 2023 and include the top five countries in any year 2019–23.</t>
  </si>
  <si>
    <t>Taiwan</t>
  </si>
  <si>
    <t>South Korea</t>
  </si>
  <si>
    <t>Note: The 2019 European Union totals include United Kingdom and United Kingdom Caribbean Islands. These are excluded from the European Union totals in 2020 through 2023.</t>
  </si>
  <si>
    <t>Digital and electronic services</t>
  </si>
  <si>
    <t>Digital and electronic services: Imports</t>
  </si>
  <si>
    <t>Digital and electronic services: Exports</t>
  </si>
  <si>
    <r>
      <t xml:space="preserve">Table EL.1 </t>
    </r>
    <r>
      <rPr>
        <sz val="11"/>
        <color theme="1"/>
        <rFont val="Calibri"/>
        <family val="2"/>
        <scheme val="minor"/>
      </rPr>
      <t>Digital and electronic services, U.S. cross-border imports of private services, by country, 2019-23</t>
    </r>
  </si>
  <si>
    <r>
      <t xml:space="preserve">Table EL.2 </t>
    </r>
    <r>
      <rPr>
        <sz val="11"/>
        <color theme="1"/>
        <rFont val="Calibri"/>
        <family val="2"/>
        <scheme val="minor"/>
      </rPr>
      <t>Digital and electronic services, U.S. cross-border imports of private services, by country, 2019-23</t>
    </r>
  </si>
  <si>
    <r>
      <t xml:space="preserve">Table EL.3 </t>
    </r>
    <r>
      <rPr>
        <sz val="11"/>
        <color theme="1"/>
        <rFont val="Calibri"/>
        <family val="2"/>
        <scheme val="minor"/>
      </rPr>
      <t>Digital and electronic services, Absolute change in U.S. cross-border imports of private services, by country, 2019-23</t>
    </r>
  </si>
  <si>
    <r>
      <t xml:space="preserve">Table EL.4 </t>
    </r>
    <r>
      <rPr>
        <sz val="11"/>
        <color theme="1"/>
        <rFont val="Calibri"/>
        <family val="2"/>
        <scheme val="minor"/>
      </rPr>
      <t>Digital and electronic services, Percentage change in U.S. cross-border imports of private services, by country, 2019-23</t>
    </r>
  </si>
  <si>
    <r>
      <t xml:space="preserve">Table EL.5 </t>
    </r>
    <r>
      <rPr>
        <sz val="11"/>
        <color theme="1"/>
        <rFont val="Calibri"/>
        <family val="2"/>
        <scheme val="minor"/>
      </rPr>
      <t>Digital and electronic services: U.S. cross-border exports of private services, by country, 2019-23</t>
    </r>
  </si>
  <si>
    <r>
      <t xml:space="preserve">Table EL.6 </t>
    </r>
    <r>
      <rPr>
        <sz val="11"/>
        <color theme="1"/>
        <rFont val="Calibri"/>
        <family val="2"/>
        <scheme val="minor"/>
      </rPr>
      <t>Digital and electronic services: U.S. cross-border exports of private services, by country, 2019-23</t>
    </r>
  </si>
  <si>
    <r>
      <t xml:space="preserve">Table EL.7 </t>
    </r>
    <r>
      <rPr>
        <sz val="11"/>
        <color theme="1"/>
        <rFont val="Calibri"/>
        <family val="2"/>
        <scheme val="minor"/>
      </rPr>
      <t>Digital and electronic services: Absolute change in U.S. cross-border exports of private services, by country, 2019-23</t>
    </r>
  </si>
  <si>
    <r>
      <t xml:space="preserve">Table EL.8 </t>
    </r>
    <r>
      <rPr>
        <sz val="11"/>
        <color theme="1"/>
        <rFont val="Calibri"/>
        <family val="2"/>
        <scheme val="minor"/>
      </rPr>
      <t>Digital and electronic services: Percentage change in U.S. cross-border exports of private services, by country, 2019-23</t>
    </r>
  </si>
  <si>
    <t>Philippines</t>
  </si>
  <si>
    <t>Brazil</t>
  </si>
  <si>
    <t>Australia</t>
  </si>
  <si>
    <t>Financial services: Imports</t>
  </si>
  <si>
    <t>Financial services: Exports</t>
  </si>
  <si>
    <t>Professional services: Imports</t>
  </si>
  <si>
    <t>Professional services: Exports</t>
  </si>
  <si>
    <r>
      <t xml:space="preserve">Table FN.1 </t>
    </r>
    <r>
      <rPr>
        <sz val="11"/>
        <color theme="1"/>
        <rFont val="Calibri"/>
        <family val="2"/>
        <scheme val="minor"/>
      </rPr>
      <t>Financial services, U.S. cross-border imports of private services, by country, 2019-23</t>
    </r>
  </si>
  <si>
    <r>
      <t xml:space="preserve">Table FN.2 </t>
    </r>
    <r>
      <rPr>
        <sz val="11"/>
        <color theme="1"/>
        <rFont val="Calibri"/>
        <family val="2"/>
        <scheme val="minor"/>
      </rPr>
      <t>Financial services, U.S. cross-border imports of private services, by country, 2019-23</t>
    </r>
  </si>
  <si>
    <r>
      <t xml:space="preserve">Table FN.3 </t>
    </r>
    <r>
      <rPr>
        <sz val="11"/>
        <color theme="1"/>
        <rFont val="Calibri"/>
        <family val="2"/>
        <scheme val="minor"/>
      </rPr>
      <t>Financial services, Absolute change in U.S. cross-border imports of private services, by country, 2019-23</t>
    </r>
  </si>
  <si>
    <r>
      <t xml:space="preserve">Table FN.4 </t>
    </r>
    <r>
      <rPr>
        <sz val="11"/>
        <color theme="1"/>
        <rFont val="Calibri"/>
        <family val="2"/>
        <scheme val="minor"/>
      </rPr>
      <t>Financial services, Percentage change in U.S. cross-border imports of private services, by country, 2019-23</t>
    </r>
  </si>
  <si>
    <r>
      <t xml:space="preserve">Table FN.5 </t>
    </r>
    <r>
      <rPr>
        <sz val="11"/>
        <color theme="1"/>
        <rFont val="Calibri"/>
        <family val="2"/>
        <scheme val="minor"/>
      </rPr>
      <t>Financial services: U.S. cross-border exports of private services, by country, 2019-23</t>
    </r>
  </si>
  <si>
    <r>
      <t xml:space="preserve">Table FN.6 </t>
    </r>
    <r>
      <rPr>
        <sz val="11"/>
        <color theme="1"/>
        <rFont val="Calibri"/>
        <family val="2"/>
        <scheme val="minor"/>
      </rPr>
      <t>Financial services: U.S. cross-border exports of private services, by country, 2019-23</t>
    </r>
  </si>
  <si>
    <r>
      <t xml:space="preserve">Table FN.7 </t>
    </r>
    <r>
      <rPr>
        <sz val="11"/>
        <color theme="1"/>
        <rFont val="Calibri"/>
        <family val="2"/>
        <scheme val="minor"/>
      </rPr>
      <t>Financial services: Absolute change in U.S. cross-border exports of private services, by country, 2019-23</t>
    </r>
  </si>
  <si>
    <r>
      <t xml:space="preserve">Table FN.8 </t>
    </r>
    <r>
      <rPr>
        <sz val="11"/>
        <color theme="1"/>
        <rFont val="Calibri"/>
        <family val="2"/>
        <scheme val="minor"/>
      </rPr>
      <t>Financial services: Percentage change in U.S. cross-border exports of private services, by country, 2019-23</t>
    </r>
  </si>
  <si>
    <r>
      <t xml:space="preserve">Table PR.1 </t>
    </r>
    <r>
      <rPr>
        <sz val="11"/>
        <color theme="1"/>
        <rFont val="Calibri"/>
        <family val="2"/>
        <scheme val="minor"/>
      </rPr>
      <t>Professional services, U.S. cross-border imports of private services, by country, 2019-23</t>
    </r>
  </si>
  <si>
    <r>
      <t xml:space="preserve">Table PR.2 </t>
    </r>
    <r>
      <rPr>
        <sz val="11"/>
        <color theme="1"/>
        <rFont val="Calibri"/>
        <family val="2"/>
        <scheme val="minor"/>
      </rPr>
      <t>Professional services, U.S. cross-border imports of private services, by country, 2019-23</t>
    </r>
  </si>
  <si>
    <r>
      <t xml:space="preserve">Table PR.3 </t>
    </r>
    <r>
      <rPr>
        <sz val="11"/>
        <color theme="1"/>
        <rFont val="Calibri"/>
        <family val="2"/>
        <scheme val="minor"/>
      </rPr>
      <t>Professional services, Absolute change in U.S. cross-border imports of private services, by country, 2019-23</t>
    </r>
  </si>
  <si>
    <r>
      <t>Table PR.4</t>
    </r>
    <r>
      <rPr>
        <sz val="11"/>
        <color theme="1"/>
        <rFont val="Calibri"/>
        <family val="2"/>
        <scheme val="minor"/>
      </rPr>
      <t xml:space="preserve"> Professional services, Percentage change in U.S. cross-border imports of private services, by country, 2019-23</t>
    </r>
  </si>
  <si>
    <r>
      <t xml:space="preserve">Table PR.5 </t>
    </r>
    <r>
      <rPr>
        <sz val="11"/>
        <color theme="1"/>
        <rFont val="Calibri"/>
        <family val="2"/>
        <scheme val="minor"/>
      </rPr>
      <t>Professional services: U.S. cross-border exports of private services, by country, 2019-23</t>
    </r>
  </si>
  <si>
    <r>
      <t xml:space="preserve">Table PR.6 </t>
    </r>
    <r>
      <rPr>
        <sz val="11"/>
        <color theme="1"/>
        <rFont val="Calibri"/>
        <family val="2"/>
        <scheme val="minor"/>
      </rPr>
      <t>Professional services: U.S. cross-border exports of private services, by country, 2019-23</t>
    </r>
  </si>
  <si>
    <r>
      <t xml:space="preserve">Table PR.7 </t>
    </r>
    <r>
      <rPr>
        <sz val="11"/>
        <color theme="1"/>
        <rFont val="Calibri"/>
        <family val="2"/>
        <scheme val="minor"/>
      </rPr>
      <t>Professional services: Absolute change in U.S. cross-border exports of private services, by country, 2019-23</t>
    </r>
  </si>
  <si>
    <r>
      <t xml:space="preserve">Table PR.8 </t>
    </r>
    <r>
      <rPr>
        <sz val="11"/>
        <color theme="1"/>
        <rFont val="Calibri"/>
        <family val="2"/>
        <scheme val="minor"/>
      </rPr>
      <t>Professional services: Percentage change in U.S. cross-border exports of private services, by country, 2019-23</t>
    </r>
  </si>
  <si>
    <t>2019</t>
  </si>
  <si>
    <t>2020</t>
  </si>
  <si>
    <t>2021</t>
  </si>
  <si>
    <t>2022</t>
  </si>
  <si>
    <t>2023</t>
  </si>
  <si>
    <t>Travel services: Imports</t>
  </si>
  <si>
    <t>Travel services: Exports</t>
  </si>
  <si>
    <t>Dominican Republic</t>
  </si>
  <si>
    <r>
      <t xml:space="preserve">Table CA.1 </t>
    </r>
    <r>
      <rPr>
        <sz val="12"/>
        <rFont val="Calibri"/>
        <family val="2"/>
        <scheme val="minor"/>
      </rPr>
      <t>Canada, U.S. cross-border imports of private services, by sector, 2019-23</t>
    </r>
  </si>
  <si>
    <r>
      <t xml:space="preserve">Table TR.1 </t>
    </r>
    <r>
      <rPr>
        <sz val="13"/>
        <rFont val="Calibri"/>
        <family val="2"/>
        <scheme val="minor"/>
      </rPr>
      <t>Travel services, U.S. cross-border imports of private services, by country, 2019-23</t>
    </r>
  </si>
  <si>
    <r>
      <t xml:space="preserve">Table TR.2 </t>
    </r>
    <r>
      <rPr>
        <sz val="13"/>
        <rFont val="Calibri"/>
        <family val="2"/>
        <scheme val="minor"/>
      </rPr>
      <t>Travel services, U.S. cross-border imports of private services, by country, 2019-23</t>
    </r>
  </si>
  <si>
    <r>
      <t>Table TR.3</t>
    </r>
    <r>
      <rPr>
        <sz val="13"/>
        <rFont val="Calibri"/>
        <family val="2"/>
        <scheme val="minor"/>
      </rPr>
      <t xml:space="preserve"> Travel services, Absolute change in U.S. cross-border imports of private services, by country, 2019-23</t>
    </r>
  </si>
  <si>
    <r>
      <t xml:space="preserve">Table TR.4 </t>
    </r>
    <r>
      <rPr>
        <sz val="13"/>
        <rFont val="Calibri"/>
        <family val="2"/>
        <scheme val="minor"/>
      </rPr>
      <t>Travel services, Percentage change in U.S. cross-border imports of private services, by country, 2019-23</t>
    </r>
  </si>
  <si>
    <r>
      <t xml:space="preserve">Table TR.5 </t>
    </r>
    <r>
      <rPr>
        <sz val="13"/>
        <rFont val="Calibri"/>
        <family val="2"/>
        <scheme val="minor"/>
      </rPr>
      <t>Travel services: U.S. cross-border exports of private services, by country, 2019-23</t>
    </r>
  </si>
  <si>
    <r>
      <t xml:space="preserve">Table TR.6 </t>
    </r>
    <r>
      <rPr>
        <sz val="13"/>
        <rFont val="Calibri"/>
        <family val="2"/>
        <scheme val="minor"/>
      </rPr>
      <t>Travel services: U.S. cross-border exports of private services, by country, 2019-23</t>
    </r>
  </si>
  <si>
    <r>
      <t xml:space="preserve">Table TR.7 </t>
    </r>
    <r>
      <rPr>
        <sz val="13"/>
        <rFont val="Calibri"/>
        <family val="2"/>
        <scheme val="minor"/>
      </rPr>
      <t>Travel services: Absolute change in U.S. cross-border exports of private services, by country, 2019-23</t>
    </r>
  </si>
  <si>
    <r>
      <t xml:space="preserve">Table TR.8 </t>
    </r>
    <r>
      <rPr>
        <sz val="13"/>
        <rFont val="Calibri"/>
        <family val="2"/>
        <scheme val="minor"/>
      </rPr>
      <t>Travel services: Percentage change in U.S. cross-border exports of private services, by country, 2019-23</t>
    </r>
  </si>
  <si>
    <r>
      <t>Table 1.2</t>
    </r>
    <r>
      <rPr>
        <sz val="13"/>
        <rFont val="Calibri"/>
        <family val="2"/>
        <scheme val="minor"/>
      </rPr>
      <t xml:space="preserve"> All countries, U.S. cross-border imports of private services, by sector, 2019-23</t>
    </r>
  </si>
  <si>
    <r>
      <t xml:space="preserve">Table 1.1 </t>
    </r>
    <r>
      <rPr>
        <sz val="13"/>
        <rFont val="Calibri"/>
        <family val="2"/>
        <scheme val="minor"/>
      </rPr>
      <t>All countries, U.S. cross-border imports of private services, by sector, 2019-23</t>
    </r>
  </si>
  <si>
    <r>
      <rPr>
        <b/>
        <sz val="13"/>
        <rFont val="Calibri"/>
        <family val="2"/>
        <scheme val="minor"/>
      </rPr>
      <t xml:space="preserve">Table 1.3 </t>
    </r>
    <r>
      <rPr>
        <sz val="13"/>
        <rFont val="Calibri"/>
        <family val="2"/>
        <scheme val="minor"/>
      </rPr>
      <t>All countries, Absolute change in U.S. cross-border imports of private services, by sector, 2019-23</t>
    </r>
  </si>
  <si>
    <r>
      <t xml:space="preserve">Table 1.4 </t>
    </r>
    <r>
      <rPr>
        <sz val="13"/>
        <rFont val="Calibri"/>
        <family val="2"/>
        <scheme val="minor"/>
      </rPr>
      <t>All countries, Percentage change in U.S. cross-border imports of private services, by sector, 2019-23</t>
    </r>
  </si>
  <si>
    <r>
      <t>Table 1.5</t>
    </r>
    <r>
      <rPr>
        <sz val="13"/>
        <rFont val="Calibri"/>
        <family val="2"/>
        <scheme val="minor"/>
      </rPr>
      <t xml:space="preserve"> All countries: U.S. cross-border exports of private services, by sector, 2019-23</t>
    </r>
  </si>
  <si>
    <r>
      <t xml:space="preserve">Table 1.6 </t>
    </r>
    <r>
      <rPr>
        <sz val="13"/>
        <rFont val="Calibri"/>
        <family val="2"/>
        <scheme val="minor"/>
      </rPr>
      <t>All countries: U.S. cross-border exports of private services, by sector, 2019-23</t>
    </r>
  </si>
  <si>
    <r>
      <t>Table 1.7</t>
    </r>
    <r>
      <rPr>
        <sz val="13"/>
        <rFont val="Calibri"/>
        <family val="2"/>
        <scheme val="minor"/>
      </rPr>
      <t xml:space="preserve"> All countries: Absolute change in U.S. cross-border exports of private services, by sector, 2019-23</t>
    </r>
  </si>
  <si>
    <r>
      <t xml:space="preserve">Table 1.8 </t>
    </r>
    <r>
      <rPr>
        <sz val="13"/>
        <rFont val="Calibri"/>
        <family val="2"/>
        <scheme val="minor"/>
      </rPr>
      <t>All countries: Percentage change in U.S. cross-border exports of private services, by sector, 2019-23</t>
    </r>
  </si>
  <si>
    <t>Table ID.0: Table of Contents</t>
  </si>
  <si>
    <t>— (em dash) = not applicable.</t>
  </si>
  <si>
    <t>Tab Name</t>
  </si>
  <si>
    <t>Dashboard Location</t>
  </si>
  <si>
    <t>Table(s) Included</t>
  </si>
  <si>
    <t>Tab Link</t>
  </si>
  <si>
    <t xml:space="preserve">Table of Contents </t>
  </si>
  <si>
    <t>All countries</t>
  </si>
  <si>
    <t>EU</t>
  </si>
  <si>
    <t>UK</t>
  </si>
  <si>
    <t>Distribution</t>
  </si>
  <si>
    <t>Digital&amp;Electronic</t>
  </si>
  <si>
    <t>Financial</t>
  </si>
  <si>
    <t>Professional</t>
  </si>
  <si>
    <t>Travel</t>
  </si>
  <si>
    <t xml:space="preserve">— </t>
  </si>
  <si>
    <r>
      <t>1.1</t>
    </r>
    <r>
      <rPr>
        <sz val="11"/>
        <color theme="1"/>
        <rFont val="Aptos Narrow"/>
        <family val="2"/>
      </rPr>
      <t>–</t>
    </r>
    <r>
      <rPr>
        <sz val="11"/>
        <color theme="1"/>
        <rFont val="Calibri"/>
        <family val="2"/>
        <scheme val="minor"/>
      </rPr>
      <t>1.8</t>
    </r>
  </si>
  <si>
    <t>CA.1–CA.8</t>
  </si>
  <si>
    <t>CH.1–CH.8</t>
  </si>
  <si>
    <t>EU.1–EU.8</t>
  </si>
  <si>
    <t>JP.1–JP.8</t>
  </si>
  <si>
    <t>IN.1–IN.8</t>
  </si>
  <si>
    <t>UK.1–UK.8</t>
  </si>
  <si>
    <t>2.1–2.8</t>
  </si>
  <si>
    <t>Interactive Figure: Services Trade by Country; Interactive Table: Services Trade by Country</t>
  </si>
  <si>
    <t>Interactive Figure: Services Trade by Sector; Interactive Table: Services Trade by Sector</t>
  </si>
  <si>
    <t>DS.1–DS.8</t>
  </si>
  <si>
    <t>EL.1–EL.8</t>
  </si>
  <si>
    <t>FN.1–FN.8</t>
  </si>
  <si>
    <t>PR.1–PR.8</t>
  </si>
  <si>
    <t>TR.1–TR.8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</si>
</sst>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quot;Table ES.&quot;#,##0"/>
    <numFmt numFmtId="167" formatCode="&quot;Figure ES.&quot;#,##0"/>
  </numFmts>
  <fonts count="17" x14ac:knownFonts="1">
    <font>
      <sz val="11"/>
      <color theme="1"/>
      <name val="Calibri"/>
      <family val="2"/>
      <scheme val="minor"/>
    </font>
    <font>
      <b/>
      <sz val="11"/>
      <color theme="1"/>
      <name val="Calibri"/>
      <family val="2"/>
      <scheme val="minor"/>
    </font>
    <font>
      <sz val="11"/>
      <color theme="0"/>
      <name val="Calibri"/>
      <family val="2"/>
      <scheme val="minor"/>
    </font>
    <font>
      <sz val="24"/>
      <color theme="0"/>
      <name val="Calibri"/>
      <family val="2"/>
      <scheme val="minor"/>
    </font>
    <font>
      <b/>
      <sz val="12"/>
      <color theme="0"/>
      <name val="Calibri"/>
      <family val="2"/>
      <scheme val="minor"/>
    </font>
    <font>
      <u/>
      <sz val="11"/>
      <color theme="1"/>
      <name val="Calibri"/>
      <family val="2"/>
      <scheme val="minor"/>
    </font>
    <font>
      <sz val="11"/>
      <color indexed="8"/>
      <name val="Calibri"/>
      <family val="2"/>
      <scheme val="minor"/>
    </font>
    <font>
      <sz val="11"/>
      <color theme="1"/>
      <name val="Calibri"/>
      <family val="2"/>
      <scheme val="minor"/>
    </font>
    <font>
      <b/>
      <sz val="11"/>
      <name val="Calibri"/>
      <family val="2"/>
      <scheme val="minor"/>
    </font>
    <font>
      <sz val="11"/>
      <name val="Calibri"/>
      <family val="2"/>
      <scheme val="minor"/>
    </font>
    <font>
      <b/>
      <sz val="13"/>
      <color theme="3"/>
      <name val="Calibri"/>
      <family val="2"/>
      <scheme val="minor"/>
    </font>
    <font>
      <b/>
      <sz val="13"/>
      <name val="Calibri"/>
      <family val="2"/>
      <scheme val="minor"/>
    </font>
    <font>
      <sz val="13"/>
      <name val="Calibri"/>
      <family val="2"/>
      <scheme val="minor"/>
    </font>
    <font>
      <sz val="12"/>
      <name val="Calibri"/>
      <family val="2"/>
      <scheme val="minor"/>
    </font>
    <font>
      <b/>
      <sz val="11"/>
      <color theme="0"/>
      <name val="Calibri"/>
      <family val="2"/>
      <scheme val="minor"/>
    </font>
    <font>
      <u/>
      <sz val="11"/>
      <color theme="10"/>
      <name val="Calibri"/>
      <family val="2"/>
      <scheme val="minor"/>
    </font>
    <font>
      <sz val="11"/>
      <color theme="1"/>
      <name val="Aptos Narrow"/>
      <family val="2"/>
    </font>
  </fonts>
  <fills count="8">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1"/>
        <bgColor indexed="64"/>
      </patternFill>
    </fill>
    <fill>
      <patternFill patternType="solid">
        <fgColor theme="4" tint="0.79998168889431442"/>
        <bgColor theme="4" tint="0.79998168889431442"/>
      </patternFill>
    </fill>
    <fill>
      <patternFill patternType="solid">
        <fgColor theme="4" tint="-0.499984740745262"/>
        <bgColor theme="1"/>
      </patternFill>
    </fill>
    <fill>
      <patternFill patternType="solid">
        <fgColor theme="0"/>
        <bgColor theme="4" tint="0.79998168889431442"/>
      </patternFill>
    </fill>
  </fills>
  <borders count="13">
    <border>
      <left/>
      <right/>
      <top/>
      <bottom/>
      <diagonal/>
    </border>
    <border>
      <left/>
      <right/>
      <top/>
      <bottom style="thick">
        <color theme="7"/>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1"/>
      </left>
      <right/>
      <top/>
      <bottom/>
      <diagonal/>
    </border>
  </borders>
  <cellStyleXfs count="4">
    <xf numFmtId="0" fontId="0" fillId="0" borderId="0"/>
    <xf numFmtId="0" fontId="6" fillId="0" borderId="0"/>
    <xf numFmtId="0" fontId="10" fillId="0" borderId="3" applyNumberFormat="0" applyFill="0" applyAlignment="0" applyProtection="0"/>
    <xf numFmtId="0" fontId="15" fillId="0" borderId="0" applyNumberFormat="0" applyFill="0" applyBorder="0" applyAlignment="0" applyProtection="0"/>
  </cellStyleXfs>
  <cellXfs count="70">
    <xf numFmtId="0" fontId="0" fillId="0" borderId="0" xfId="0"/>
    <xf numFmtId="0" fontId="3" fillId="2" borderId="0" xfId="0" applyFont="1" applyFill="1" applyBorder="1" applyAlignment="1"/>
    <xf numFmtId="0" fontId="0" fillId="2" borderId="0" xfId="0" applyFill="1" applyBorder="1" applyAlignment="1"/>
    <xf numFmtId="0" fontId="0" fillId="0" borderId="0" xfId="0" applyAlignment="1"/>
    <xf numFmtId="0" fontId="5" fillId="0" borderId="0" xfId="0" applyFont="1" applyAlignment="1"/>
    <xf numFmtId="0" fontId="4" fillId="2" borderId="1" xfId="0" applyFont="1" applyFill="1" applyBorder="1" applyAlignment="1"/>
    <xf numFmtId="0" fontId="0" fillId="0" borderId="2" xfId="0" applyBorder="1" applyAlignment="1"/>
    <xf numFmtId="0" fontId="0" fillId="0" borderId="0" xfId="0" applyFont="1" applyAlignment="1"/>
    <xf numFmtId="166" fontId="1" fillId="0" borderId="0" xfId="0" applyNumberFormat="1" applyFont="1" applyAlignment="1">
      <alignment horizontal="left"/>
    </xf>
    <xf numFmtId="167" fontId="1" fillId="0" borderId="0" xfId="0" applyNumberFormat="1" applyFont="1" applyAlignment="1">
      <alignment horizontal="left"/>
    </xf>
    <xf numFmtId="0" fontId="4" fillId="2" borderId="0" xfId="0" applyFont="1" applyFill="1" applyBorder="1" applyAlignment="1"/>
    <xf numFmtId="0" fontId="0" fillId="2" borderId="1" xfId="0" applyFill="1" applyBorder="1" applyAlignment="1"/>
    <xf numFmtId="0" fontId="2" fillId="4" borderId="0" xfId="0" applyFont="1" applyFill="1" applyAlignment="1"/>
    <xf numFmtId="0" fontId="7" fillId="0" borderId="0" xfId="0" applyFont="1"/>
    <xf numFmtId="3" fontId="9" fillId="5" borderId="2" xfId="0" applyNumberFormat="1" applyFont="1" applyFill="1" applyBorder="1"/>
    <xf numFmtId="3" fontId="9" fillId="0" borderId="2" xfId="0" applyNumberFormat="1" applyFont="1" applyBorder="1"/>
    <xf numFmtId="0" fontId="0" fillId="0" borderId="0" xfId="0" applyFont="1"/>
    <xf numFmtId="165" fontId="9" fillId="5" borderId="2" xfId="0" applyNumberFormat="1" applyFont="1" applyFill="1" applyBorder="1"/>
    <xf numFmtId="165" fontId="9" fillId="0" borderId="2" xfId="0" applyNumberFormat="1" applyFont="1" applyBorder="1"/>
    <xf numFmtId="0" fontId="0" fillId="3" borderId="0" xfId="0" applyFill="1" applyAlignment="1"/>
    <xf numFmtId="0" fontId="1" fillId="3" borderId="0" xfId="0" applyFont="1" applyFill="1" applyAlignment="1"/>
    <xf numFmtId="164" fontId="9" fillId="5" borderId="2" xfId="0" applyNumberFormat="1" applyFont="1" applyFill="1" applyBorder="1"/>
    <xf numFmtId="164" fontId="9" fillId="0" borderId="2" xfId="0" applyNumberFormat="1" applyFont="1" applyBorder="1"/>
    <xf numFmtId="0" fontId="0" fillId="0" borderId="0" xfId="0" applyFill="1" applyAlignment="1"/>
    <xf numFmtId="0" fontId="9" fillId="5" borderId="4" xfId="0" applyFont="1" applyFill="1" applyBorder="1"/>
    <xf numFmtId="0" fontId="9" fillId="0" borderId="4" xfId="0" applyFont="1" applyBorder="1"/>
    <xf numFmtId="0" fontId="9" fillId="0" borderId="4" xfId="0" applyFont="1" applyBorder="1" applyAlignment="1">
      <alignment wrapText="1"/>
    </xf>
    <xf numFmtId="3" fontId="9" fillId="5" borderId="5" xfId="0" applyNumberFormat="1" applyFont="1" applyFill="1" applyBorder="1"/>
    <xf numFmtId="3" fontId="9" fillId="0" borderId="5" xfId="0" applyNumberFormat="1" applyFont="1" applyBorder="1"/>
    <xf numFmtId="0" fontId="8" fillId="0" borderId="6" xfId="0" applyFont="1" applyBorder="1"/>
    <xf numFmtId="0" fontId="8" fillId="0" borderId="7" xfId="0" applyFont="1" applyBorder="1" applyAlignment="1">
      <alignment horizontal="right"/>
    </xf>
    <xf numFmtId="0" fontId="8" fillId="0" borderId="8" xfId="0" applyFont="1" applyBorder="1" applyAlignment="1">
      <alignment horizontal="right"/>
    </xf>
    <xf numFmtId="0" fontId="9" fillId="5" borderId="9" xfId="0" applyFont="1" applyFill="1" applyBorder="1"/>
    <xf numFmtId="3" fontId="9" fillId="5" borderId="10" xfId="0" applyNumberFormat="1" applyFont="1" applyFill="1" applyBorder="1"/>
    <xf numFmtId="3" fontId="9" fillId="5" borderId="11" xfId="0" applyNumberFormat="1" applyFont="1" applyFill="1" applyBorder="1"/>
    <xf numFmtId="3" fontId="9" fillId="0" borderId="2" xfId="0" applyNumberFormat="1" applyFont="1" applyFill="1" applyBorder="1"/>
    <xf numFmtId="0" fontId="11" fillId="0" borderId="3" xfId="2" applyFont="1"/>
    <xf numFmtId="165" fontId="9" fillId="5" borderId="5" xfId="0" applyNumberFormat="1" applyFont="1" applyFill="1" applyBorder="1"/>
    <xf numFmtId="165" fontId="9" fillId="0" borderId="5" xfId="0" applyNumberFormat="1" applyFont="1" applyBorder="1"/>
    <xf numFmtId="165" fontId="9" fillId="5" borderId="10" xfId="0" applyNumberFormat="1" applyFont="1" applyFill="1" applyBorder="1"/>
    <xf numFmtId="165" fontId="9" fillId="5" borderId="11" xfId="0" applyNumberFormat="1" applyFont="1" applyFill="1" applyBorder="1"/>
    <xf numFmtId="0" fontId="10" fillId="0" borderId="3" xfId="2"/>
    <xf numFmtId="0" fontId="11" fillId="0" borderId="3" xfId="2" applyFont="1" applyAlignment="1"/>
    <xf numFmtId="164" fontId="9" fillId="0" borderId="5" xfId="0" applyNumberFormat="1" applyFont="1" applyBorder="1"/>
    <xf numFmtId="164" fontId="9" fillId="5" borderId="5" xfId="0" applyNumberFormat="1" applyFont="1" applyFill="1" applyBorder="1"/>
    <xf numFmtId="164" fontId="9" fillId="5" borderId="10" xfId="0" applyNumberFormat="1" applyFont="1" applyFill="1" applyBorder="1"/>
    <xf numFmtId="164" fontId="9" fillId="5" borderId="11" xfId="0" applyNumberFormat="1" applyFont="1" applyFill="1" applyBorder="1"/>
    <xf numFmtId="0" fontId="9" fillId="0" borderId="9" xfId="0" applyFont="1" applyBorder="1"/>
    <xf numFmtId="3" fontId="9" fillId="0" borderId="10" xfId="0" applyNumberFormat="1" applyFont="1" applyBorder="1"/>
    <xf numFmtId="3" fontId="9" fillId="0" borderId="11" xfId="0" applyNumberFormat="1" applyFont="1" applyBorder="1"/>
    <xf numFmtId="164" fontId="9" fillId="0" borderId="10" xfId="0" applyNumberFormat="1" applyFont="1" applyBorder="1"/>
    <xf numFmtId="164" fontId="9" fillId="0" borderId="11" xfId="0" applyNumberFormat="1" applyFont="1" applyBorder="1"/>
    <xf numFmtId="0" fontId="9" fillId="0" borderId="9" xfId="0" applyFont="1" applyBorder="1" applyAlignment="1">
      <alignment wrapText="1"/>
    </xf>
    <xf numFmtId="0" fontId="9" fillId="0" borderId="9" xfId="0" applyFont="1" applyFill="1" applyBorder="1"/>
    <xf numFmtId="164" fontId="9" fillId="0" borderId="10" xfId="0" applyNumberFormat="1" applyFont="1" applyFill="1" applyBorder="1"/>
    <xf numFmtId="164" fontId="9" fillId="0" borderId="11" xfId="0" applyNumberFormat="1" applyFont="1" applyFill="1" applyBorder="1"/>
    <xf numFmtId="0" fontId="0" fillId="0" borderId="0" xfId="0" applyBorder="1" applyAlignment="1"/>
    <xf numFmtId="0" fontId="0" fillId="0" borderId="10" xfId="0" applyBorder="1" applyAlignment="1"/>
    <xf numFmtId="0" fontId="14" fillId="6" borderId="12" xfId="0" applyFont="1" applyFill="1" applyBorder="1"/>
    <xf numFmtId="0" fontId="14" fillId="6" borderId="0" xfId="0" applyFont="1" applyFill="1" applyBorder="1"/>
    <xf numFmtId="0" fontId="9" fillId="0" borderId="2" xfId="0" applyFont="1" applyBorder="1" applyAlignment="1"/>
    <xf numFmtId="0" fontId="9" fillId="0" borderId="2" xfId="0" applyFont="1" applyFill="1" applyBorder="1" applyAlignment="1"/>
    <xf numFmtId="0" fontId="9" fillId="0" borderId="10" xfId="0" applyFont="1" applyFill="1" applyBorder="1" applyAlignment="1"/>
    <xf numFmtId="0" fontId="15" fillId="0" borderId="2" xfId="3" applyBorder="1" applyAlignment="1"/>
    <xf numFmtId="0" fontId="15" fillId="0" borderId="2" xfId="3" applyFill="1" applyBorder="1" applyAlignment="1"/>
    <xf numFmtId="0" fontId="15" fillId="0" borderId="10" xfId="3" applyFill="1" applyBorder="1" applyAlignment="1"/>
    <xf numFmtId="0" fontId="0" fillId="0" borderId="2" xfId="0" applyBorder="1" applyAlignment="1">
      <alignment wrapText="1"/>
    </xf>
    <xf numFmtId="0" fontId="15" fillId="0" borderId="2" xfId="3" applyFill="1" applyBorder="1"/>
    <xf numFmtId="3" fontId="0" fillId="0" borderId="0" xfId="0" applyNumberFormat="1" applyAlignment="1"/>
    <xf numFmtId="0" fontId="9" fillId="7" borderId="4" xfId="0" applyFont="1" applyFill="1" applyBorder="1"/>
  </cellXfs>
  <cellStyles count="4">
    <cellStyle name="Heading 2" xfId="2" builtinId="17"/>
    <cellStyle name="Hyperlink" xfId="3" builtinId="8"/>
    <cellStyle name="Normal" xfId="0" builtinId="0"/>
    <cellStyle name="Normal 2" xfId="1" xr:uid="{16200195-6903-4C06-AC8C-E2CD832C421F}"/>
  </cellStyles>
  <dxfs count="1099">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4" formatCode="#,##0.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65" formatCode="0.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solid">
          <fgColor theme="4" tint="0.79998168889431442"/>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indexed="64"/>
        </left>
        <right style="thin">
          <color indexed="64"/>
        </right>
        <top/>
        <bottom/>
      </border>
    </dxf>
    <dxf>
      <font>
        <color auto="1"/>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dxf>
    <dxf>
      <border outline="0">
        <top style="thin">
          <color theme="1"/>
        </top>
        <bottom style="thin">
          <color indexed="64"/>
        </bottom>
      </border>
    </dxf>
    <dxf>
      <alignment horizontal="general"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1"/>
          <bgColor theme="4" tint="-0.499984740745262"/>
        </patternFill>
      </fill>
    </dxf>
  </dxfs>
  <tableStyles count="0" defaultTableStyle="TableStyleMedium2" defaultPivotStyle="PivotStyleLight16"/>
  <colors>
    <mruColors>
      <color rgb="FFFF479A"/>
      <color rgb="FFEE8AB8"/>
      <color rgb="FFF400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5A8384E2-10D3-43A5-91D0-A2016BF57F2F}" name="Table108" displayName="Table108" ref="A12:D26" totalsRowShown="0" headerRowDxfId="1098" dataDxfId="1097" tableBorderDxfId="1096">
  <autoFilter ref="A12:D26" xr:uid="{5A8384E2-10D3-43A5-91D0-A2016BF57F2F}">
    <filterColumn colId="0" hiddenButton="1"/>
    <filterColumn colId="1" hiddenButton="1"/>
    <filterColumn colId="2" hiddenButton="1"/>
    <filterColumn colId="3" hiddenButton="1"/>
  </autoFilter>
  <tableColumns count="4">
    <tableColumn id="1" xr3:uid="{35D54A9C-A076-43B1-8430-1CC94323F8B4}" name="Tab Name" dataDxfId="1095"/>
    <tableColumn id="2" xr3:uid="{5668E011-3F30-45F5-8BE6-1ACCFB278487}" name="Dashboard Location" dataDxfId="1094"/>
    <tableColumn id="3" xr3:uid="{765EC400-0E84-46DC-BBD4-0955BA963409}" name="Table(s) Included" dataDxfId="1093"/>
    <tableColumn id="4" xr3:uid="{1AEAC8F0-0359-4396-A896-8C500D528133}" name="Tab Link" dataDxfId="1092"/>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CAB2ECD-4B31-493B-BE0E-BDC9B68A6D3D}" name="Table12" displayName="Table12" ref="A10:F17" totalsRowShown="0" headerRowDxfId="1003" dataDxfId="1001" headerRowBorderDxfId="1002" tableBorderDxfId="1000" totalsRowBorderDxfId="999">
  <autoFilter ref="A10:F17" xr:uid="{2CAB2ECD-4B31-493B-BE0E-BDC9B68A6D3D}">
    <filterColumn colId="0" hiddenButton="1"/>
    <filterColumn colId="1" hiddenButton="1"/>
    <filterColumn colId="2" hiddenButton="1"/>
    <filterColumn colId="3" hiddenButton="1"/>
    <filterColumn colId="4" hiddenButton="1"/>
    <filterColumn colId="5" hiddenButton="1"/>
  </autoFilter>
  <tableColumns count="6">
    <tableColumn id="1" xr3:uid="{0CDF65CC-F2B7-4EB8-A75D-7D693EED6AE7}" name="Sector" dataDxfId="998"/>
    <tableColumn id="2" xr3:uid="{26BCBC7C-68E9-4D8F-A7B2-8FF1F8DE3153}" name="2019" dataDxfId="997"/>
    <tableColumn id="3" xr3:uid="{0510C84C-04D8-4836-A5CD-77827B687CE1}" name="2020" dataDxfId="996"/>
    <tableColumn id="4" xr3:uid="{B1FDACD6-FB72-4609-BFF6-E607903E0E1C}" name="2021" dataDxfId="995"/>
    <tableColumn id="5" xr3:uid="{214D03FE-B34E-4F7F-943F-7B3232B4CFFC}" name="2022" dataDxfId="994"/>
    <tableColumn id="6" xr3:uid="{B4A63A9B-83AB-4486-86D5-551D1BA4044F}" name="2023" dataDxfId="993"/>
  </tableColumns>
  <tableStyleInfo name="TableStyleLight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9D45FAEC-2238-4C97-BB36-F00445015D4A}" name="Table102" displayName="Table102" ref="A44:F54" totalsRowShown="0" headerRowDxfId="58" dataDxfId="56" headerRowBorderDxfId="57" tableBorderDxfId="55" totalsRowBorderDxfId="54">
  <autoFilter ref="A44:F54" xr:uid="{9D45FAEC-2238-4C97-BB36-F00445015D4A}">
    <filterColumn colId="0" hiddenButton="1"/>
    <filterColumn colId="1" hiddenButton="1"/>
    <filterColumn colId="2" hiddenButton="1"/>
    <filterColumn colId="3" hiddenButton="1"/>
    <filterColumn colId="4" hiddenButton="1"/>
    <filterColumn colId="5" hiddenButton="1"/>
  </autoFilter>
  <tableColumns count="6">
    <tableColumn id="1" xr3:uid="{5C74CE9A-3AAC-4DB7-952B-4F309DFE83BD}" name="Sector" dataDxfId="53">
      <calculatedColumnFormula>A28</calculatedColumnFormula>
    </tableColumn>
    <tableColumn id="2" xr3:uid="{D1610CCE-7B25-44BF-8375-9DD0EF48F7A7}" name="2019-20" dataDxfId="52">
      <calculatedColumnFormula>C11-B11</calculatedColumnFormula>
    </tableColumn>
    <tableColumn id="3" xr3:uid="{841DD1FC-9E66-4C20-90A0-DC05594FB079}" name="2020-21" dataDxfId="51">
      <calculatedColumnFormula>D11-C11</calculatedColumnFormula>
    </tableColumn>
    <tableColumn id="4" xr3:uid="{59BCE328-A69F-47B0-BFA3-15D5B80C7421}" name="2021-22" dataDxfId="50">
      <calculatedColumnFormula>E11-D11</calculatedColumnFormula>
    </tableColumn>
    <tableColumn id="5" xr3:uid="{CB1F4C83-D7FD-4D3F-A2C4-81A34BD79DC2}" name="2022-23" dataDxfId="49">
      <calculatedColumnFormula>F11-E11</calculatedColumnFormula>
    </tableColumn>
    <tableColumn id="6" xr3:uid="{6285E83B-E01E-4EDD-9653-AFD4912AA5A9}" name="2019-23" dataDxfId="48">
      <calculatedColumnFormula>F11-B11</calculatedColumnFormula>
    </tableColumn>
  </tableColumns>
  <tableStyleInfo name="TableStyleLight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C558C89E-2993-4D53-943A-5A926EDBD995}" name="Table103" displayName="Table103" ref="A61:F71" totalsRowShown="0" headerRowDxfId="47" headerRowBorderDxfId="46" tableBorderDxfId="45" totalsRowBorderDxfId="44">
  <autoFilter ref="A61:F71" xr:uid="{C558C89E-2993-4D53-943A-5A926EDBD995}">
    <filterColumn colId="0" hiddenButton="1"/>
    <filterColumn colId="1" hiddenButton="1"/>
    <filterColumn colId="2" hiddenButton="1"/>
    <filterColumn colId="3" hiddenButton="1"/>
    <filterColumn colId="4" hiddenButton="1"/>
    <filterColumn colId="5" hiddenButton="1"/>
  </autoFilter>
  <tableColumns count="6">
    <tableColumn id="1" xr3:uid="{FDF12B0F-B781-4E7A-9B5E-BE7A198E316E}" name="Sector">
      <calculatedColumnFormula>A45</calculatedColumnFormula>
    </tableColumn>
    <tableColumn id="2" xr3:uid="{02FB3909-2BEC-444F-996D-C3C854137C8F}" name="2019-20">
      <calculatedColumnFormula>B45/B11*100</calculatedColumnFormula>
    </tableColumn>
    <tableColumn id="3" xr3:uid="{0C96F6A4-7B1F-4B31-8419-F7F610B5C263}" name="2020-21">
      <calculatedColumnFormula>C45/C11*100</calculatedColumnFormula>
    </tableColumn>
    <tableColumn id="4" xr3:uid="{F642D9AB-6694-43A4-85B4-1A5D66BC9FB1}" name="2021-22">
      <calculatedColumnFormula>D45/D11*100</calculatedColumnFormula>
    </tableColumn>
    <tableColumn id="5" xr3:uid="{037A139D-BF5C-4811-BCFC-FA11E1CCAE88}" name="2022-23">
      <calculatedColumnFormula>E45/E11*100</calculatedColumnFormula>
    </tableColumn>
    <tableColumn id="6" xr3:uid="{E1FBDE9D-ED0F-47CA-98B2-A230CB9C1D02}" name="2019-23">
      <calculatedColumnFormula>F45/B11*100</calculatedColumnFormula>
    </tableColumn>
  </tableColumns>
  <tableStyleInfo name="TableStyleLight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57E19679-7BEC-475E-AF33-7D7880A14912}" name="Table104" displayName="Table104" ref="A80:F87" totalsRowShown="0" headerRowDxfId="43" dataDxfId="41" headerRowBorderDxfId="42" tableBorderDxfId="40" totalsRowBorderDxfId="39">
  <autoFilter ref="A80:F87" xr:uid="{57E19679-7BEC-475E-AF33-7D7880A14912}">
    <filterColumn colId="0" hiddenButton="1"/>
    <filterColumn colId="1" hiddenButton="1"/>
    <filterColumn colId="2" hiddenButton="1"/>
    <filterColumn colId="3" hiddenButton="1"/>
    <filterColumn colId="4" hiddenButton="1"/>
    <filterColumn colId="5" hiddenButton="1"/>
  </autoFilter>
  <tableColumns count="6">
    <tableColumn id="1" xr3:uid="{13C55C1A-5408-4260-8E93-B268CD443F28}" name="Sector" dataDxfId="38"/>
    <tableColumn id="2" xr3:uid="{DF1B000F-009E-4385-9F39-52749D40B974}" name="2019" dataDxfId="37"/>
    <tableColumn id="3" xr3:uid="{428B8C59-0DE3-431B-9432-46E876C3AC99}" name="2020" dataDxfId="36"/>
    <tableColumn id="4" xr3:uid="{D95534D8-710C-4CDC-B7DC-2450A01DE6AF}" name="2021" dataDxfId="35"/>
    <tableColumn id="5" xr3:uid="{C0CD936B-8B1C-42DE-9D85-5F1A8C643A5A}" name="2022" dataDxfId="34"/>
    <tableColumn id="6" xr3:uid="{12EE517C-B05D-4107-B49B-9EE4337F0C83}" name="2023" dataDxfId="33"/>
  </tableColumns>
  <tableStyleInfo name="TableStyleLight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F91E0540-125A-4FB8-B44E-557942A196E7}" name="Table105" displayName="Table105" ref="A94:F101" totalsRowShown="0" headerRowDxfId="32" dataDxfId="30" headerRowBorderDxfId="31" tableBorderDxfId="29" totalsRowBorderDxfId="28">
  <autoFilter ref="A94:F101" xr:uid="{F91E0540-125A-4FB8-B44E-557942A196E7}">
    <filterColumn colId="0" hiddenButton="1"/>
    <filterColumn colId="1" hiddenButton="1"/>
    <filterColumn colId="2" hiddenButton="1"/>
    <filterColumn colId="3" hiddenButton="1"/>
    <filterColumn colId="4" hiddenButton="1"/>
    <filterColumn colId="5" hiddenButton="1"/>
  </autoFilter>
  <tableColumns count="6">
    <tableColumn id="1" xr3:uid="{B2749F0C-5976-4333-9D99-E7E3E900625D}" name="Sector" dataDxfId="27"/>
    <tableColumn id="2" xr3:uid="{6B6C5F88-8147-4182-B7CA-700A2A2BFC10}" name="2019" dataDxfId="26"/>
    <tableColumn id="3" xr3:uid="{BA27EF10-61A3-44D3-B00F-E2B2FDF18E15}" name="2020" dataDxfId="25"/>
    <tableColumn id="4" xr3:uid="{167285DC-2787-4B2E-811C-A171F329B873}" name="2021" dataDxfId="24"/>
    <tableColumn id="5" xr3:uid="{ACE13E7A-6D18-4578-842D-306AFCD169DA}" name="2022" dataDxfId="23"/>
    <tableColumn id="6" xr3:uid="{13D2D852-A88F-4E8D-85CD-A7EDE105AA27}" name="2023" dataDxfId="22"/>
  </tableColumns>
  <tableStyleInfo name="TableStyleLight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D3657DC7-8738-4AF5-9A42-198AC021EA61}" name="Table106" displayName="Table106" ref="A108:F115" totalsRowShown="0" headerRowDxfId="21" dataDxfId="19" headerRowBorderDxfId="20" tableBorderDxfId="18" totalsRowBorderDxfId="17">
  <autoFilter ref="A108:F115" xr:uid="{D3657DC7-8738-4AF5-9A42-198AC021EA61}">
    <filterColumn colId="0" hiddenButton="1"/>
    <filterColumn colId="1" hiddenButton="1"/>
    <filterColumn colId="2" hiddenButton="1"/>
    <filterColumn colId="3" hiddenButton="1"/>
    <filterColumn colId="4" hiddenButton="1"/>
    <filterColumn colId="5" hiddenButton="1"/>
  </autoFilter>
  <tableColumns count="6">
    <tableColumn id="1" xr3:uid="{19090D00-DA1F-4E71-B29C-6CABA39542D1}" name="Sector" dataDxfId="16"/>
    <tableColumn id="2" xr3:uid="{164CA925-9B9E-4386-8DEA-C792B553436E}" name="2019-20" dataDxfId="15">
      <calculatedColumnFormula>C81-B81</calculatedColumnFormula>
    </tableColumn>
    <tableColumn id="3" xr3:uid="{C7D2123E-13B7-4D8A-BA9A-80CB2AA1F38E}" name="2020-21" dataDxfId="14">
      <calculatedColumnFormula>D81-C81</calculatedColumnFormula>
    </tableColumn>
    <tableColumn id="4" xr3:uid="{8B75E229-53D2-4A9F-A8F6-92540FCFB4A0}" name="2021-22" dataDxfId="13">
      <calculatedColumnFormula>E81-D81</calculatedColumnFormula>
    </tableColumn>
    <tableColumn id="5" xr3:uid="{3F2D9988-7444-46E6-A4FB-645DF9C6444C}" name="2022-23" dataDxfId="12">
      <calculatedColumnFormula>F81-E81</calculatedColumnFormula>
    </tableColumn>
    <tableColumn id="6" xr3:uid="{73C3DE5C-5268-4398-AEAF-8BEB737D55DD}" name="2019-23" dataDxfId="11">
      <calculatedColumnFormula>F81-B81</calculatedColumnFormula>
    </tableColumn>
  </tableColumns>
  <tableStyleInfo name="TableStyleLight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C01D280-B617-43FF-9915-8B45AF09A65C}" name="Table107" displayName="Table107" ref="A122:F129" totalsRowShown="0" headerRowDxfId="10" dataDxfId="8" headerRowBorderDxfId="9" tableBorderDxfId="7" totalsRowBorderDxfId="6">
  <autoFilter ref="A122:F129" xr:uid="{EC01D280-B617-43FF-9915-8B45AF09A65C}">
    <filterColumn colId="0" hiddenButton="1"/>
    <filterColumn colId="1" hiddenButton="1"/>
    <filterColumn colId="2" hiddenButton="1"/>
    <filterColumn colId="3" hiddenButton="1"/>
    <filterColumn colId="4" hiddenButton="1"/>
    <filterColumn colId="5" hiddenButton="1"/>
  </autoFilter>
  <tableColumns count="6">
    <tableColumn id="1" xr3:uid="{DE637A8E-317B-43C4-A17B-DBB429F19FFF}" name="Sector" dataDxfId="5"/>
    <tableColumn id="2" xr3:uid="{D78A92D2-007B-47AD-9462-5291B181C447}" name="2019-20" dataDxfId="4">
      <calculatedColumnFormula>B109/B81*100</calculatedColumnFormula>
    </tableColumn>
    <tableColumn id="3" xr3:uid="{553C3764-2A13-48FB-A4AE-EE05FF1E7DEA}" name="2020-21" dataDxfId="3">
      <calculatedColumnFormula>C109/C81*100</calculatedColumnFormula>
    </tableColumn>
    <tableColumn id="4" xr3:uid="{47F35B98-7F58-4E3C-8A65-6FE5C7C27D3E}" name="2021-22" dataDxfId="2">
      <calculatedColumnFormula>D109/D81*100</calculatedColumnFormula>
    </tableColumn>
    <tableColumn id="5" xr3:uid="{43C5BDD7-800B-43E7-B539-342A8885D8C0}" name="2022-23" dataDxfId="1">
      <calculatedColumnFormula>E109/E81*100</calculatedColumnFormula>
    </tableColumn>
    <tableColumn id="6" xr3:uid="{CC29F395-7F6E-46C6-A42D-9724534E0269}" name="2019-23" dataDxfId="0">
      <calculatedColumnFormula>F109/B81*100</calculatedColumnFormula>
    </tableColumn>
  </tableColumns>
  <tableStyleInfo name="TableStyleLight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EC5B966-22AB-44CA-BF8F-DCB04043E7DB}" name="Table13" displayName="Table13" ref="A23:F30" totalsRowShown="0" headerRowDxfId="992" dataDxfId="990" headerRowBorderDxfId="991" tableBorderDxfId="989" totalsRowBorderDxfId="988">
  <autoFilter ref="A23:F30" xr:uid="{9EC5B966-22AB-44CA-BF8F-DCB04043E7DB}">
    <filterColumn colId="0" hiddenButton="1"/>
    <filterColumn colId="1" hiddenButton="1"/>
    <filterColumn colId="2" hiddenButton="1"/>
    <filterColumn colId="3" hiddenButton="1"/>
    <filterColumn colId="4" hiddenButton="1"/>
    <filterColumn colId="5" hiddenButton="1"/>
  </autoFilter>
  <tableColumns count="6">
    <tableColumn id="1" xr3:uid="{37EF4121-BEA3-490C-843F-E203417D41D4}" name="Sector" dataDxfId="987"/>
    <tableColumn id="2" xr3:uid="{716AC6F1-F41E-41F1-81F2-CFE4C71997AC}" name="2019" dataDxfId="986"/>
    <tableColumn id="3" xr3:uid="{CC3DAD84-EE5D-401D-BC8F-C88AA5CC9945}" name="2020" dataDxfId="985"/>
    <tableColumn id="4" xr3:uid="{3605B025-6786-4028-9E45-CD2048BCB058}" name="2021" dataDxfId="984"/>
    <tableColumn id="5" xr3:uid="{4081DE73-9D31-452F-A447-C00AE9663C44}" name="2022" dataDxfId="983"/>
    <tableColumn id="6" xr3:uid="{C68A8B26-8B40-4D7C-93FD-07E7E6CDCCC9}" name="2023" dataDxfId="982"/>
  </tableColumns>
  <tableStyleInfo name="TableStyleLight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04E3D54-C3B4-4459-B79A-3821C29CD07C}" name="Table14" displayName="Table14" ref="A36:F43" totalsRowShown="0" headerRowDxfId="981" dataDxfId="979" headerRowBorderDxfId="980" tableBorderDxfId="978" totalsRowBorderDxfId="977">
  <autoFilter ref="A36:F43" xr:uid="{304E3D54-C3B4-4459-B79A-3821C29CD07C}">
    <filterColumn colId="0" hiddenButton="1"/>
    <filterColumn colId="1" hiddenButton="1"/>
    <filterColumn colId="2" hiddenButton="1"/>
    <filterColumn colId="3" hiddenButton="1"/>
    <filterColumn colId="4" hiddenButton="1"/>
    <filterColumn colId="5" hiddenButton="1"/>
  </autoFilter>
  <tableColumns count="6">
    <tableColumn id="1" xr3:uid="{73D7CEFE-2189-4BAC-B4EB-2BA9157D4747}" name="Sector" dataDxfId="976"/>
    <tableColumn id="2" xr3:uid="{25EFFDCB-F436-4331-A017-0DCE0596C850}" name="2019-20" dataDxfId="975">
      <calculatedColumnFormula>C11-B11</calculatedColumnFormula>
    </tableColumn>
    <tableColumn id="3" xr3:uid="{5405CE42-0F06-4ED3-AC5E-4B66396E61BA}" name="2020-21" dataDxfId="974">
      <calculatedColumnFormula>D11-C11</calculatedColumnFormula>
    </tableColumn>
    <tableColumn id="4" xr3:uid="{F2FE77A6-1211-47F7-9D66-A847D697CBCA}" name="2021-22" dataDxfId="973">
      <calculatedColumnFormula>E11-D11</calculatedColumnFormula>
    </tableColumn>
    <tableColumn id="5" xr3:uid="{E31C6136-0FCE-4009-A049-789B212A829C}" name="2022-23" dataDxfId="972">
      <calculatedColumnFormula>F11-E11</calculatedColumnFormula>
    </tableColumn>
    <tableColumn id="6" xr3:uid="{869C6F18-BAE7-4AAD-B277-298A3D17987F}" name="2019-23" dataDxfId="971">
      <calculatedColumnFormula>F11-B11</calculatedColumnFormula>
    </tableColumn>
  </tableColumns>
  <tableStyleInfo name="TableStyleLight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C827B0B-0A20-42C9-8D79-BFBF8B34864E}" name="Table15" displayName="Table15" ref="A49:F56" totalsRowShown="0" headerRowDxfId="970" dataDxfId="968" headerRowBorderDxfId="969" tableBorderDxfId="967" totalsRowBorderDxfId="966">
  <autoFilter ref="A49:F56" xr:uid="{DC827B0B-0A20-42C9-8D79-BFBF8B34864E}">
    <filterColumn colId="0" hiddenButton="1"/>
    <filterColumn colId="1" hiddenButton="1"/>
    <filterColumn colId="2" hiddenButton="1"/>
    <filterColumn colId="3" hiddenButton="1"/>
    <filterColumn colId="4" hiddenButton="1"/>
    <filterColumn colId="5" hiddenButton="1"/>
  </autoFilter>
  <tableColumns count="6">
    <tableColumn id="1" xr3:uid="{1DEE269F-CEFC-41C1-818D-DA2BCCD7845E}" name="Sector" dataDxfId="965"/>
    <tableColumn id="2" xr3:uid="{B5166CC0-87EC-4EDC-80FF-3F531F2202BE}" name="2019-20" dataDxfId="964">
      <calculatedColumnFormula>B37/B11*100</calculatedColumnFormula>
    </tableColumn>
    <tableColumn id="3" xr3:uid="{050F0A39-2531-434C-856E-385D0601958C}" name="2020-21" dataDxfId="963">
      <calculatedColumnFormula>C37/C11*100</calculatedColumnFormula>
    </tableColumn>
    <tableColumn id="4" xr3:uid="{750328AE-525D-48A7-9749-8516E9A53B69}" name="2021-22" dataDxfId="962">
      <calculatedColumnFormula>D37/D11*100</calculatedColumnFormula>
    </tableColumn>
    <tableColumn id="5" xr3:uid="{DB2DC03B-407E-4A0E-9B12-F1A17D0BA042}" name="2022-23" dataDxfId="961">
      <calculatedColumnFormula>E37/E11*100</calculatedColumnFormula>
    </tableColumn>
    <tableColumn id="6" xr3:uid="{A736372A-AF96-4E33-84CE-D7FE9BC1D290}" name="2019-23" dataDxfId="960">
      <calculatedColumnFormula>F37/B11*100</calculatedColumnFormula>
    </tableColumn>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B711241-88BC-4950-808C-95FA0C84D4A3}" name="Table16" displayName="Table16" ref="A64:F71" totalsRowShown="0" headerRowDxfId="959" dataDxfId="957" headerRowBorderDxfId="958" tableBorderDxfId="956" totalsRowBorderDxfId="955">
  <autoFilter ref="A64:F71" xr:uid="{CB711241-88BC-4950-808C-95FA0C84D4A3}">
    <filterColumn colId="0" hiddenButton="1"/>
    <filterColumn colId="1" hiddenButton="1"/>
    <filterColumn colId="2" hiddenButton="1"/>
    <filterColumn colId="3" hiddenButton="1"/>
    <filterColumn colId="4" hiddenButton="1"/>
    <filterColumn colId="5" hiddenButton="1"/>
  </autoFilter>
  <tableColumns count="6">
    <tableColumn id="1" xr3:uid="{51A41D11-0A5D-427E-870B-DB1C16DEA2B6}" name="Sector" dataDxfId="954"/>
    <tableColumn id="2" xr3:uid="{521E520E-3FC8-4B68-AF85-AD224D99E130}" name="2019" dataDxfId="953"/>
    <tableColumn id="3" xr3:uid="{5E77A216-2636-4F10-B8BA-A9579C29A412}" name="2020" dataDxfId="952"/>
    <tableColumn id="4" xr3:uid="{48B4FE9C-8B91-49D2-A680-4A1BA9F82D3C}" name="2021" dataDxfId="951"/>
    <tableColumn id="5" xr3:uid="{3D17E8E5-5E84-40E4-9F0F-404254849F70}" name="2022" dataDxfId="950"/>
    <tableColumn id="6" xr3:uid="{CDC4E938-94DD-497A-B9EB-9F5F08977F1B}" name="2023" dataDxfId="949"/>
  </tableColumns>
  <tableStyleInfo name="TableStyleLight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B741384-E298-4D0C-8C09-CF77FDEA10D9}" name="Table17" displayName="Table17" ref="A77:F84" totalsRowShown="0" headerRowDxfId="948" dataDxfId="946" headerRowBorderDxfId="947" tableBorderDxfId="945" totalsRowBorderDxfId="944">
  <autoFilter ref="A77:F84" xr:uid="{9B741384-E298-4D0C-8C09-CF77FDEA10D9}">
    <filterColumn colId="0" hiddenButton="1"/>
    <filterColumn colId="1" hiddenButton="1"/>
    <filterColumn colId="2" hiddenButton="1"/>
    <filterColumn colId="3" hiddenButton="1"/>
    <filterColumn colId="4" hiddenButton="1"/>
    <filterColumn colId="5" hiddenButton="1"/>
  </autoFilter>
  <tableColumns count="6">
    <tableColumn id="1" xr3:uid="{DC0A0863-F80F-4C9C-9ADB-AFF583F88558}" name="Sector" dataDxfId="943"/>
    <tableColumn id="2" xr3:uid="{C6C2993D-6A5E-4C46-8D86-948C06DF6DEF}" name="2019" dataDxfId="942"/>
    <tableColumn id="3" xr3:uid="{E9CB3FF2-10D4-47BA-836A-481A465E4CA9}" name="2020" dataDxfId="941"/>
    <tableColumn id="4" xr3:uid="{4FA71D70-2623-47E6-B18E-0732DC8A864F}" name="2021" dataDxfId="940"/>
    <tableColumn id="5" xr3:uid="{B21E946A-CFA6-4F27-BED1-89BF7A145C20}" name="2022" dataDxfId="939"/>
    <tableColumn id="6" xr3:uid="{FC143024-70D5-4764-BDE6-2DAF8EDF5E13}" name="2023" dataDxfId="938"/>
  </tableColumns>
  <tableStyleInfo name="TableStyleLight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5212975-FF53-40A2-BD06-C9A704062832}" name="Table18" displayName="Table18" ref="A90:F97" totalsRowShown="0" headerRowDxfId="937" dataDxfId="935" headerRowBorderDxfId="936" tableBorderDxfId="934" totalsRowBorderDxfId="933">
  <autoFilter ref="A90:F97" xr:uid="{65212975-FF53-40A2-BD06-C9A704062832}">
    <filterColumn colId="0" hiddenButton="1"/>
    <filterColumn colId="1" hiddenButton="1"/>
    <filterColumn colId="2" hiddenButton="1"/>
    <filterColumn colId="3" hiddenButton="1"/>
    <filterColumn colId="4" hiddenButton="1"/>
    <filterColumn colId="5" hiddenButton="1"/>
  </autoFilter>
  <tableColumns count="6">
    <tableColumn id="1" xr3:uid="{1DC6977F-D4A9-412B-9A73-964BED78BD2E}" name="Sector" dataDxfId="932"/>
    <tableColumn id="2" xr3:uid="{ADACCBA0-91E1-482C-A0AD-2A682A097EA1}" name="2019-20" dataDxfId="931">
      <calculatedColumnFormula>C65-B65</calculatedColumnFormula>
    </tableColumn>
    <tableColumn id="3" xr3:uid="{16A80A21-B431-493E-8D43-D46D24907F6A}" name="2020-21" dataDxfId="930">
      <calculatedColumnFormula>D65-C65</calculatedColumnFormula>
    </tableColumn>
    <tableColumn id="4" xr3:uid="{39BFF001-3456-4C81-8770-D5C9EF3BFA93}" name="2021-22" dataDxfId="929">
      <calculatedColumnFormula>E65-D65</calculatedColumnFormula>
    </tableColumn>
    <tableColumn id="5" xr3:uid="{279C6AAC-F0E2-4B8D-B680-9E375D952F81}" name="2022-23" dataDxfId="928">
      <calculatedColumnFormula>F65-E65</calculatedColumnFormula>
    </tableColumn>
    <tableColumn id="6" xr3:uid="{A4DD6BBF-B412-4DEA-AC1E-5522EC5B9849}" name="2019-23" dataDxfId="927">
      <calculatedColumnFormula>F65-B65</calculatedColumnFormula>
    </tableColumn>
  </tableColumns>
  <tableStyleInfo name="TableStyleLight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A521087-513D-4905-9A10-FE083F273676}" name="Table19" displayName="Table19" ref="A103:F110" totalsRowShown="0" headerRowDxfId="926" dataDxfId="924" headerRowBorderDxfId="925" tableBorderDxfId="923" totalsRowBorderDxfId="922">
  <autoFilter ref="A103:F110" xr:uid="{9A521087-513D-4905-9A10-FE083F273676}">
    <filterColumn colId="0" hiddenButton="1"/>
    <filterColumn colId="1" hiddenButton="1"/>
    <filterColumn colId="2" hiddenButton="1"/>
    <filterColumn colId="3" hiddenButton="1"/>
    <filterColumn colId="4" hiddenButton="1"/>
    <filterColumn colId="5" hiddenButton="1"/>
  </autoFilter>
  <tableColumns count="6">
    <tableColumn id="1" xr3:uid="{51F7C8DD-0746-4C51-8F09-86F324B793ED}" name="Sector" dataDxfId="921"/>
    <tableColumn id="2" xr3:uid="{1B6A24EC-DE8A-4E55-9926-280384ECB60F}" name="2019-20" dataDxfId="920">
      <calculatedColumnFormula>B91/B65*100</calculatedColumnFormula>
    </tableColumn>
    <tableColumn id="3" xr3:uid="{ACCF28A4-E0A3-41BD-BE89-683861357A49}" name="2020-21" dataDxfId="919">
      <calculatedColumnFormula>C91/C65*100</calculatedColumnFormula>
    </tableColumn>
    <tableColumn id="4" xr3:uid="{7797433A-41EE-4427-84D0-C5B349BCE31F}" name="2021-22" dataDxfId="918">
      <calculatedColumnFormula>D91/D65*100</calculatedColumnFormula>
    </tableColumn>
    <tableColumn id="5" xr3:uid="{7B4019B4-6BD7-4F74-BDFF-F731EE36E847}" name="2022-23" dataDxfId="917">
      <calculatedColumnFormula>E91/E65*100</calculatedColumnFormula>
    </tableColumn>
    <tableColumn id="6" xr3:uid="{4931E54D-2C2C-4A52-8A78-834262C725FD}" name="2019-23" dataDxfId="916">
      <calculatedColumnFormula>F91/B65*100</calculatedColumnFormula>
    </tableColumn>
  </tableColumns>
  <tableStyleInfo name="TableStyleLight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529B5C8-A643-489A-AFE9-D104233907F0}" name="Table20" displayName="Table20" ref="A10:F17" totalsRowShown="0" headerRowDxfId="915" dataDxfId="913" headerRowBorderDxfId="914" tableBorderDxfId="912" totalsRowBorderDxfId="911">
  <autoFilter ref="A10:F17" xr:uid="{5529B5C8-A643-489A-AFE9-D104233907F0}">
    <filterColumn colId="0" hiddenButton="1"/>
    <filterColumn colId="1" hiddenButton="1"/>
    <filterColumn colId="2" hiddenButton="1"/>
    <filterColumn colId="3" hiddenButton="1"/>
    <filterColumn colId="4" hiddenButton="1"/>
    <filterColumn colId="5" hiddenButton="1"/>
  </autoFilter>
  <tableColumns count="6">
    <tableColumn id="1" xr3:uid="{E964E171-C685-4509-B7D7-DB3F5988D011}" name="Sector" dataDxfId="910"/>
    <tableColumn id="2" xr3:uid="{2771711B-3DE6-4B2C-B70B-E7530D4600C4}" name="2019" dataDxfId="909"/>
    <tableColumn id="3" xr3:uid="{5B1668C4-6C22-4363-8489-439282816DD7}" name="2020" dataDxfId="908"/>
    <tableColumn id="4" xr3:uid="{FDA3217F-5FE3-4288-AC7C-27998085BEBA}" name="2021" dataDxfId="907"/>
    <tableColumn id="5" xr3:uid="{4DD802D2-D62F-4047-A219-82BFBC9857C4}" name="2022" dataDxfId="906"/>
    <tableColumn id="6" xr3:uid="{2D320CBB-C13F-47AD-99E9-B961D13C895A}" name="2023" dataDxfId="905"/>
  </tableColumns>
  <tableStyleInfo name="TableStyleLight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96C96D6-9EBD-4CEA-A11C-CFA9D9A8C8D2}" name="Table21" displayName="Table21" ref="A23:F30" totalsRowShown="0" headerRowDxfId="904" dataDxfId="902" headerRowBorderDxfId="903" tableBorderDxfId="901" totalsRowBorderDxfId="900">
  <autoFilter ref="A23:F30" xr:uid="{996C96D6-9EBD-4CEA-A11C-CFA9D9A8C8D2}">
    <filterColumn colId="0" hiddenButton="1"/>
    <filterColumn colId="1" hiddenButton="1"/>
    <filterColumn colId="2" hiddenButton="1"/>
    <filterColumn colId="3" hiddenButton="1"/>
    <filterColumn colId="4" hiddenButton="1"/>
    <filterColumn colId="5" hiddenButton="1"/>
  </autoFilter>
  <tableColumns count="6">
    <tableColumn id="1" xr3:uid="{72AC37D6-674A-4BD9-8F8F-3012103AF909}" name="Sector" dataDxfId="899"/>
    <tableColumn id="2" xr3:uid="{DCB1D573-8835-46B4-BE67-F094B8B0221B}" name="2019" dataDxfId="898"/>
    <tableColumn id="3" xr3:uid="{7C777CCA-93FB-41A8-8250-79A402CB08B5}" name="2020" dataDxfId="897"/>
    <tableColumn id="4" xr3:uid="{DB09400E-3DA0-4E96-8171-9FCCBCF3A59E}" name="2021" dataDxfId="896"/>
    <tableColumn id="5" xr3:uid="{BD95E8A9-5438-4A3E-A31A-98E0C56D56C2}" name="2022" dataDxfId="895"/>
    <tableColumn id="6" xr3:uid="{DA1FAC7B-92AA-44CD-A21C-E3227DA0031E}" name="2023" dataDxfId="894"/>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964C91-A49E-42DF-A6F5-2E1C8021E2C9}" name="Table1" displayName="Table1" ref="A10:F17" totalsRowShown="0" headerRowDxfId="1091" dataDxfId="1089" headerRowBorderDxfId="1090" tableBorderDxfId="1088" totalsRowBorderDxfId="1087">
  <autoFilter ref="A10:F17" xr:uid="{A3964C91-A49E-42DF-A6F5-2E1C8021E2C9}">
    <filterColumn colId="0" hiddenButton="1"/>
    <filterColumn colId="1" hiddenButton="1"/>
    <filterColumn colId="2" hiddenButton="1"/>
    <filterColumn colId="3" hiddenButton="1"/>
    <filterColumn colId="4" hiddenButton="1"/>
    <filterColumn colId="5" hiddenButton="1"/>
  </autoFilter>
  <tableColumns count="6">
    <tableColumn id="1" xr3:uid="{5F004717-7E43-4D2F-896C-53A258ADC4B8}" name="Sector" dataDxfId="1086"/>
    <tableColumn id="2" xr3:uid="{B89B87E6-CDFC-4957-B415-79A08FFC2EF4}" name="2019" dataDxfId="1085"/>
    <tableColumn id="3" xr3:uid="{D982A41A-52EC-4FB8-87A0-CD23B5F6E7A6}" name="2020" dataDxfId="1084"/>
    <tableColumn id="4" xr3:uid="{8BD8A822-8F85-4670-8A77-22CDD0A4C3B4}" name="2021" dataDxfId="1083"/>
    <tableColumn id="5" xr3:uid="{5077CE57-92DF-49E6-80F0-B39A3E080707}" name="2022" dataDxfId="1082"/>
    <tableColumn id="6" xr3:uid="{418F8CFB-35AD-4948-A77C-9038BC07DEEF}" name="2023" dataDxfId="1081"/>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BBB8F74-70B3-4CAE-8C5F-214381AA4E6F}" name="Table22" displayName="Table22" ref="A36:F43" totalsRowShown="0" headerRowDxfId="893" dataDxfId="891" headerRowBorderDxfId="892" tableBorderDxfId="890" totalsRowBorderDxfId="889">
  <autoFilter ref="A36:F43" xr:uid="{ABBB8F74-70B3-4CAE-8C5F-214381AA4E6F}">
    <filterColumn colId="0" hiddenButton="1"/>
    <filterColumn colId="1" hiddenButton="1"/>
    <filterColumn colId="2" hiddenButton="1"/>
    <filterColumn colId="3" hiddenButton="1"/>
    <filterColumn colId="4" hiddenButton="1"/>
    <filterColumn colId="5" hiddenButton="1"/>
  </autoFilter>
  <tableColumns count="6">
    <tableColumn id="1" xr3:uid="{113535C2-6F5E-4B80-A43C-CC43AFBDEECF}" name="Sector" dataDxfId="888"/>
    <tableColumn id="2" xr3:uid="{479E82EE-C50E-4E5E-B8D9-E92DE79D8A3E}" name="2019-20" dataDxfId="887">
      <calculatedColumnFormula>C11-B11</calculatedColumnFormula>
    </tableColumn>
    <tableColumn id="3" xr3:uid="{22396116-F5AC-4C94-B370-AC4AE2748527}" name="2020-21" dataDxfId="886">
      <calculatedColumnFormula>D11-C11</calculatedColumnFormula>
    </tableColumn>
    <tableColumn id="4" xr3:uid="{BE9A32FF-7A9F-47DB-834B-0B78D7299033}" name="2021-22" dataDxfId="885">
      <calculatedColumnFormula>E11-D11</calculatedColumnFormula>
    </tableColumn>
    <tableColumn id="5" xr3:uid="{6D886001-6E78-4040-82C6-0A67E6B4C984}" name="2022-23" dataDxfId="884">
      <calculatedColumnFormula>F11-E11</calculatedColumnFormula>
    </tableColumn>
    <tableColumn id="6" xr3:uid="{890E0B0E-96BA-474C-87B8-8388E2E99E6A}" name="2019-23" dataDxfId="883">
      <calculatedColumnFormula>F11-B11</calculatedColumnFormula>
    </tableColumn>
  </tableColumns>
  <tableStyleInfo name="TableStyleLight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6C3D8EF-A799-462C-95D6-C97968773955}" name="Table23" displayName="Table23" ref="A49:F56" totalsRowShown="0" headerRowDxfId="882" dataDxfId="880" headerRowBorderDxfId="881" tableBorderDxfId="879" totalsRowBorderDxfId="878">
  <autoFilter ref="A49:F56" xr:uid="{66C3D8EF-A799-462C-95D6-C97968773955}">
    <filterColumn colId="0" hiddenButton="1"/>
    <filterColumn colId="1" hiddenButton="1"/>
    <filterColumn colId="2" hiddenButton="1"/>
    <filterColumn colId="3" hiddenButton="1"/>
    <filterColumn colId="4" hiddenButton="1"/>
    <filterColumn colId="5" hiddenButton="1"/>
  </autoFilter>
  <tableColumns count="6">
    <tableColumn id="1" xr3:uid="{38F81900-D6F4-44EF-9D24-F6F630CAD216}" name="Sector" dataDxfId="877"/>
    <tableColumn id="2" xr3:uid="{31CEE11C-7D68-4A6F-933A-21B48B52EFD2}" name="2019-20" dataDxfId="876">
      <calculatedColumnFormula>B37/B11*100</calculatedColumnFormula>
    </tableColumn>
    <tableColumn id="3" xr3:uid="{5FC22D3D-A79F-400E-92AB-0C2BFCA946C2}" name="2020-21" dataDxfId="875">
      <calculatedColumnFormula>C37/C11*100</calculatedColumnFormula>
    </tableColumn>
    <tableColumn id="4" xr3:uid="{1FD2878A-EEFF-48BD-9845-B5A316D7F38B}" name="2021-22" dataDxfId="874">
      <calculatedColumnFormula>D37/D11*100</calculatedColumnFormula>
    </tableColumn>
    <tableColumn id="5" xr3:uid="{BAD32088-F0B7-443C-8E33-A66472751163}" name="2022-23" dataDxfId="873">
      <calculatedColumnFormula>E37/E11*100</calculatedColumnFormula>
    </tableColumn>
    <tableColumn id="6" xr3:uid="{B54F85D2-1A4A-4860-AC7F-EBD679EC16CE}" name="2019-23" dataDxfId="872">
      <calculatedColumnFormula>F37/B11*100</calculatedColumnFormula>
    </tableColumn>
  </tableColumns>
  <tableStyleInfo name="TableStyleLight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4C3CF62-4712-4871-977C-71277E502673}" name="Table24" displayName="Table24" ref="A64:F71" totalsRowShown="0" headerRowDxfId="871" dataDxfId="869" headerRowBorderDxfId="870" tableBorderDxfId="868" totalsRowBorderDxfId="867">
  <autoFilter ref="A64:F71" xr:uid="{64C3CF62-4712-4871-977C-71277E502673}">
    <filterColumn colId="0" hiddenButton="1"/>
    <filterColumn colId="1" hiddenButton="1"/>
    <filterColumn colId="2" hiddenButton="1"/>
    <filterColumn colId="3" hiddenButton="1"/>
    <filterColumn colId="4" hiddenButton="1"/>
    <filterColumn colId="5" hiddenButton="1"/>
  </autoFilter>
  <tableColumns count="6">
    <tableColumn id="1" xr3:uid="{EE13EFE8-0CA3-4E7C-9748-1EB6F3A61A8D}" name="Sector" dataDxfId="866"/>
    <tableColumn id="2" xr3:uid="{E403848E-9FDD-4379-B8B3-41704F6D8D47}" name="2019" dataDxfId="865"/>
    <tableColumn id="3" xr3:uid="{B1FF8F9E-16CE-4CF6-A5F8-CE8DA0FB8F2F}" name="2020" dataDxfId="864"/>
    <tableColumn id="4" xr3:uid="{C50B4C39-D5BB-4E65-B3AD-F1B24441FBA0}" name="2021" dataDxfId="863"/>
    <tableColumn id="5" xr3:uid="{DAD3726E-475D-4001-B901-02725B1D22E4}" name="2022" dataDxfId="862"/>
    <tableColumn id="6" xr3:uid="{E0110071-7191-4AE3-A059-98371508DAEA}" name="2023" dataDxfId="861"/>
  </tableColumns>
  <tableStyleInfo name="TableStyleLight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C6BE5C0-AFAC-4E71-9099-964AE761AB8E}" name="Table25" displayName="Table25" ref="A77:F84" totalsRowShown="0" headerRowDxfId="860" dataDxfId="858" headerRowBorderDxfId="859" tableBorderDxfId="857" totalsRowBorderDxfId="856">
  <autoFilter ref="A77:F84" xr:uid="{EC6BE5C0-AFAC-4E71-9099-964AE761AB8E}">
    <filterColumn colId="0" hiddenButton="1"/>
    <filterColumn colId="1" hiddenButton="1"/>
    <filterColumn colId="2" hiddenButton="1"/>
    <filterColumn colId="3" hiddenButton="1"/>
    <filterColumn colId="4" hiddenButton="1"/>
    <filterColumn colId="5" hiddenButton="1"/>
  </autoFilter>
  <tableColumns count="6">
    <tableColumn id="1" xr3:uid="{F84FE935-52A5-4E5D-AE11-5063309FFC52}" name="Sector" dataDxfId="855"/>
    <tableColumn id="2" xr3:uid="{A928BA63-C69E-42BB-BB9B-B947EF74D6E2}" name="2019" dataDxfId="854"/>
    <tableColumn id="3" xr3:uid="{DA102EA5-6337-4D13-BA72-0F47B8FC9E82}" name="2020" dataDxfId="853"/>
    <tableColumn id="4" xr3:uid="{3959D452-0943-4A5A-8D6A-C180543C9BA3}" name="2021" dataDxfId="852"/>
    <tableColumn id="5" xr3:uid="{6B3E1A34-D4F5-4C17-A2F2-F3038A7F5A5A}" name="2022" dataDxfId="851"/>
    <tableColumn id="6" xr3:uid="{0678F1B1-EDA5-4C0B-8619-B6BB88CD19F2}" name="2023" dataDxfId="850"/>
  </tableColumns>
  <tableStyleInfo name="TableStyleLight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D4A306A-F2A3-4D47-AEA0-3BFA3459DB4D}" name="Table26" displayName="Table26" ref="A90:F97" totalsRowShown="0" headerRowDxfId="849" dataDxfId="847" headerRowBorderDxfId="848" tableBorderDxfId="846" totalsRowBorderDxfId="845">
  <autoFilter ref="A90:F97" xr:uid="{1D4A306A-F2A3-4D47-AEA0-3BFA3459DB4D}">
    <filterColumn colId="0" hiddenButton="1"/>
    <filterColumn colId="1" hiddenButton="1"/>
    <filterColumn colId="2" hiddenButton="1"/>
    <filterColumn colId="3" hiddenButton="1"/>
    <filterColumn colId="4" hiddenButton="1"/>
    <filterColumn colId="5" hiddenButton="1"/>
  </autoFilter>
  <tableColumns count="6">
    <tableColumn id="1" xr3:uid="{1B715913-8C3A-4649-9257-FC584C24971B}" name="Sector" dataDxfId="844"/>
    <tableColumn id="2" xr3:uid="{72075837-354A-467F-9BF5-B85C8907851B}" name="2019-20" dataDxfId="843">
      <calculatedColumnFormula>C65-B65</calculatedColumnFormula>
    </tableColumn>
    <tableColumn id="3" xr3:uid="{F5DD5119-2317-4B7D-970A-4FF6AA2D1463}" name="2020-21" dataDxfId="842">
      <calculatedColumnFormula>D65-C65</calculatedColumnFormula>
    </tableColumn>
    <tableColumn id="4" xr3:uid="{8F1123FB-B6B2-4D3C-A491-C3402E94F014}" name="2021-22" dataDxfId="841">
      <calculatedColumnFormula>E65-D65</calculatedColumnFormula>
    </tableColumn>
    <tableColumn id="5" xr3:uid="{5B65FDC8-44CE-45E7-B313-10DBB117B9C9}" name="2022-23" dataDxfId="840">
      <calculatedColumnFormula>F65-E65</calculatedColumnFormula>
    </tableColumn>
    <tableColumn id="6" xr3:uid="{C49B03EF-8223-485C-8B2C-2DD58996ECAA}" name="2019-23" dataDxfId="839">
      <calculatedColumnFormula>F65-B65</calculatedColumnFormula>
    </tableColumn>
  </tableColumns>
  <tableStyleInfo name="TableStyleLight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E38368A-44D5-458A-A107-EDF6714D0ECE}" name="Table27" displayName="Table27" ref="A103:F110" totalsRowShown="0" headerRowDxfId="838" dataDxfId="836" headerRowBorderDxfId="837" tableBorderDxfId="835" totalsRowBorderDxfId="834">
  <autoFilter ref="A103:F110" xr:uid="{BE38368A-44D5-458A-A107-EDF6714D0ECE}">
    <filterColumn colId="0" hiddenButton="1"/>
    <filterColumn colId="1" hiddenButton="1"/>
    <filterColumn colId="2" hiddenButton="1"/>
    <filterColumn colId="3" hiddenButton="1"/>
    <filterColumn colId="4" hiddenButton="1"/>
    <filterColumn colId="5" hiddenButton="1"/>
  </autoFilter>
  <tableColumns count="6">
    <tableColumn id="1" xr3:uid="{ED2EE75D-6053-4415-95D1-1C1B7319FEB0}" name="Sector" dataDxfId="833"/>
    <tableColumn id="2" xr3:uid="{574F8196-1D4F-4B1B-8984-B77848D4292E}" name="2019-20" dataDxfId="832">
      <calculatedColumnFormula>B91/B65*100</calculatedColumnFormula>
    </tableColumn>
    <tableColumn id="3" xr3:uid="{0CD95261-DD8F-4454-AAD2-5634CDCFEB1E}" name="2020-21" dataDxfId="831">
      <calculatedColumnFormula>C91/C65*100</calculatedColumnFormula>
    </tableColumn>
    <tableColumn id="4" xr3:uid="{AC302A18-B5F5-47CF-9FBC-DD8DC262D740}" name="2021-22" dataDxfId="830">
      <calculatedColumnFormula>D91/D65*100</calculatedColumnFormula>
    </tableColumn>
    <tableColumn id="5" xr3:uid="{4D3FDB45-AA59-4029-A44F-5B2A29D13288}" name="2022-23" dataDxfId="829">
      <calculatedColumnFormula>E91/E65*100</calculatedColumnFormula>
    </tableColumn>
    <tableColumn id="6" xr3:uid="{D7DF0CF1-084D-4240-B60A-9E512C7E7822}" name="2019-23" dataDxfId="828">
      <calculatedColumnFormula>F91/B65*100</calculatedColumnFormula>
    </tableColumn>
  </tableColumns>
  <tableStyleInfo name="TableStyleLight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A9B47D-AC3A-49EB-B013-EFC1971DD468}" name="Table28" displayName="Table28" ref="A10:F17" totalsRowShown="0" headerRowDxfId="827" dataDxfId="825" headerRowBorderDxfId="826" tableBorderDxfId="824" totalsRowBorderDxfId="823">
  <autoFilter ref="A10:F17" xr:uid="{9CA9B47D-AC3A-49EB-B013-EFC1971DD468}">
    <filterColumn colId="0" hiddenButton="1"/>
    <filterColumn colId="1" hiddenButton="1"/>
    <filterColumn colId="2" hiddenButton="1"/>
    <filterColumn colId="3" hiddenButton="1"/>
    <filterColumn colId="4" hiddenButton="1"/>
    <filterColumn colId="5" hiddenButton="1"/>
  </autoFilter>
  <tableColumns count="6">
    <tableColumn id="1" xr3:uid="{ADB1787E-E62B-4893-A857-5582A330BEF7}" name="Sector" dataDxfId="822"/>
    <tableColumn id="2" xr3:uid="{DA3FD2F8-A93C-4196-A5F3-F20FA6E530D5}" name="2019" dataDxfId="821"/>
    <tableColumn id="3" xr3:uid="{BFD522C2-63C4-4D70-8F73-1219608E1047}" name="2020" dataDxfId="820"/>
    <tableColumn id="4" xr3:uid="{8DDC7EEE-CBD2-4194-97BF-90AC9A5B063F}" name="2021" dataDxfId="819"/>
    <tableColumn id="5" xr3:uid="{4C972C7D-93F5-432F-A565-BB945F50C347}" name="2022" dataDxfId="818"/>
    <tableColumn id="6" xr3:uid="{30D49834-A5D9-4255-8806-3F85FCCEBFE9}" name="2023" dataDxfId="817"/>
  </tableColumns>
  <tableStyleInfo name="TableStyleLight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4AF240A-039A-4E0D-B2FA-041B18445270}" name="Table29" displayName="Table29" ref="A23:F30" totalsRowShown="0" headerRowDxfId="816" dataDxfId="814" headerRowBorderDxfId="815" tableBorderDxfId="813" totalsRowBorderDxfId="812">
  <autoFilter ref="A23:F30" xr:uid="{04AF240A-039A-4E0D-B2FA-041B18445270}">
    <filterColumn colId="0" hiddenButton="1"/>
    <filterColumn colId="1" hiddenButton="1"/>
    <filterColumn colId="2" hiddenButton="1"/>
    <filterColumn colId="3" hiddenButton="1"/>
    <filterColumn colId="4" hiddenButton="1"/>
    <filterColumn colId="5" hiddenButton="1"/>
  </autoFilter>
  <tableColumns count="6">
    <tableColumn id="1" xr3:uid="{BAEFF375-CFD0-48E4-9087-2EDFD13602B8}" name="Sector" dataDxfId="811"/>
    <tableColumn id="2" xr3:uid="{8B3A111D-9596-4B8A-9E5A-D36172E4AC06}" name="2019" dataDxfId="810"/>
    <tableColumn id="3" xr3:uid="{E5AFF675-09CD-44E8-962E-A22EEE8FE5D7}" name="2020" dataDxfId="809"/>
    <tableColumn id="4" xr3:uid="{4B3DAA3C-CE90-4608-91FC-FAE764DD82EF}" name="2021" dataDxfId="808"/>
    <tableColumn id="5" xr3:uid="{4E32BA3B-738C-442D-8131-709CC29A006E}" name="2022" dataDxfId="807"/>
    <tableColumn id="6" xr3:uid="{73AC8B91-3FA1-4848-82A4-A5B4FE4956ED}" name="2023" dataDxfId="806"/>
  </tableColumns>
  <tableStyleInfo name="TableStyleLight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58210A0-74EE-42D4-BBC6-B8FE5CAEA444}" name="Table30" displayName="Table30" ref="A36:F43" totalsRowShown="0" headerRowDxfId="805" dataDxfId="803" headerRowBorderDxfId="804" tableBorderDxfId="802" totalsRowBorderDxfId="801">
  <autoFilter ref="A36:F43" xr:uid="{D58210A0-74EE-42D4-BBC6-B8FE5CAEA444}">
    <filterColumn colId="0" hiddenButton="1"/>
    <filterColumn colId="1" hiddenButton="1"/>
    <filterColumn colId="2" hiddenButton="1"/>
    <filterColumn colId="3" hiddenButton="1"/>
    <filterColumn colId="4" hiddenButton="1"/>
    <filterColumn colId="5" hiddenButton="1"/>
  </autoFilter>
  <tableColumns count="6">
    <tableColumn id="1" xr3:uid="{961B2B03-86DF-4F3C-92F8-0E0962ABAA3C}" name="Sector" dataDxfId="800"/>
    <tableColumn id="2" xr3:uid="{5DFC1243-0F4B-4404-B3FF-4309329A6EA9}" name="2019-20" dataDxfId="799">
      <calculatedColumnFormula>C11-B11</calculatedColumnFormula>
    </tableColumn>
    <tableColumn id="3" xr3:uid="{D7D929FC-9DDF-42C0-B68C-3192F755B94B}" name="2020-21" dataDxfId="798">
      <calculatedColumnFormula>D11-C11</calculatedColumnFormula>
    </tableColumn>
    <tableColumn id="4" xr3:uid="{14BD46BA-D4DD-43EC-A46E-E967092B6E11}" name="2021-22" dataDxfId="797">
      <calculatedColumnFormula>E11-D11</calculatedColumnFormula>
    </tableColumn>
    <tableColumn id="5" xr3:uid="{2DC3C9C7-FBE2-49E0-B1BE-0EB55C6FCFC0}" name="2022-23" dataDxfId="796">
      <calculatedColumnFormula>F11-E11</calculatedColumnFormula>
    </tableColumn>
    <tableColumn id="6" xr3:uid="{5A37194A-44C5-4052-A2AA-6977C2567658}" name="2019-23" dataDxfId="795">
      <calculatedColumnFormula>F11-B11</calculatedColumnFormula>
    </tableColumn>
  </tableColumns>
  <tableStyleInfo name="TableStyleLight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DA7130C-6CC0-4C89-AC93-9ED02818E10A}" name="Table31" displayName="Table31" ref="A49:F56" totalsRowShown="0" headerRowDxfId="794" dataDxfId="792" headerRowBorderDxfId="793" tableBorderDxfId="791" totalsRowBorderDxfId="790">
  <autoFilter ref="A49:F56" xr:uid="{ADA7130C-6CC0-4C89-AC93-9ED02818E10A}">
    <filterColumn colId="0" hiddenButton="1"/>
    <filterColumn colId="1" hiddenButton="1"/>
    <filterColumn colId="2" hiddenButton="1"/>
    <filterColumn colId="3" hiddenButton="1"/>
    <filterColumn colId="4" hiddenButton="1"/>
    <filterColumn colId="5" hiddenButton="1"/>
  </autoFilter>
  <tableColumns count="6">
    <tableColumn id="1" xr3:uid="{F2BBCA03-D655-455F-9021-AC4DC1728C4A}" name="Sector" dataDxfId="789"/>
    <tableColumn id="2" xr3:uid="{11C62063-DAD0-46DF-B5B7-328C5C836D2D}" name="2019-20" dataDxfId="788">
      <calculatedColumnFormula>B37/B11*100</calculatedColumnFormula>
    </tableColumn>
    <tableColumn id="3" xr3:uid="{6EB62923-40A9-445E-86C6-E8D744B59945}" name="2020-21" dataDxfId="787">
      <calculatedColumnFormula>C37/C11*100</calculatedColumnFormula>
    </tableColumn>
    <tableColumn id="4" xr3:uid="{42152A45-BE23-428B-A0F4-14A5329EA420}" name="2021-22" dataDxfId="786">
      <calculatedColumnFormula>D37/D11*100</calculatedColumnFormula>
    </tableColumn>
    <tableColumn id="5" xr3:uid="{576234B0-BDBB-4DB3-B269-C4DDC28385A4}" name="2022-23" dataDxfId="785">
      <calculatedColumnFormula>E37/E11*100</calculatedColumnFormula>
    </tableColumn>
    <tableColumn id="6" xr3:uid="{3A9AA14E-8AAC-461B-BC79-217B84324CE4}" name="2019-23" dataDxfId="784">
      <calculatedColumnFormula>F37/B11*100</calculatedColumnFormula>
    </tableColumn>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47CA14-6350-4DA1-9308-C510A3A1711E}" name="Table2" displayName="Table2" ref="A23:F30" totalsRowShown="0" headerRowDxfId="1080" dataDxfId="1078" headerRowBorderDxfId="1079" tableBorderDxfId="1077" totalsRowBorderDxfId="1076">
  <tableColumns count="6">
    <tableColumn id="1" xr3:uid="{006A583E-7541-4ADC-A625-926FEB3799BD}" name="Sector" dataDxfId="1075"/>
    <tableColumn id="2" xr3:uid="{0DC8ABF6-43D6-475D-8849-EE4568B5AE97}" name="2019" dataDxfId="1074"/>
    <tableColumn id="3" xr3:uid="{3821BB50-EA80-4C6D-BEB2-B472C0F6AAFE}" name="2020" dataDxfId="1073"/>
    <tableColumn id="4" xr3:uid="{C68E6A79-7B53-4AA6-92A9-4D86B9636D3E}" name="2021" dataDxfId="1072"/>
    <tableColumn id="5" xr3:uid="{0143CC41-2EF5-4621-95C9-B1F115823B30}" name="2022" dataDxfId="1071"/>
    <tableColumn id="6" xr3:uid="{93FE26E6-5166-4CC0-853C-9E0A6C24D806}" name="2023" dataDxfId="1070"/>
  </tableColumns>
  <tableStyleInfo name="TableStyleLight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762C409-6898-4A61-941F-AF825737A8C0}" name="Table32" displayName="Table32" ref="A64:F71" totalsRowShown="0" headerRowDxfId="783" dataDxfId="781" headerRowBorderDxfId="782" tableBorderDxfId="780" totalsRowBorderDxfId="779">
  <autoFilter ref="A64:F71" xr:uid="{7762C409-6898-4A61-941F-AF825737A8C0}">
    <filterColumn colId="0" hiddenButton="1"/>
    <filterColumn colId="1" hiddenButton="1"/>
    <filterColumn colId="2" hiddenButton="1"/>
    <filterColumn colId="3" hiddenButton="1"/>
    <filterColumn colId="4" hiddenButton="1"/>
    <filterColumn colId="5" hiddenButton="1"/>
  </autoFilter>
  <tableColumns count="6">
    <tableColumn id="1" xr3:uid="{2FCE7054-C536-4AC5-B0DB-75C795AC8FFF}" name="Sector" dataDxfId="778"/>
    <tableColumn id="2" xr3:uid="{0C07385E-7BCC-43F2-B382-51E89D73CC1F}" name="2019" dataDxfId="777"/>
    <tableColumn id="3" xr3:uid="{ADBBE2F4-C800-4F27-BE92-A9F3B0BBF193}" name="2020" dataDxfId="776"/>
    <tableColumn id="4" xr3:uid="{5BEA50B8-2478-4F20-A775-6A1CFD9FBE5D}" name="2021" dataDxfId="775"/>
    <tableColumn id="5" xr3:uid="{FE004F3A-67BA-4F6A-9C67-48C7F8506C46}" name="2022" dataDxfId="774"/>
    <tableColumn id="6" xr3:uid="{51AF0DA5-AA72-463A-ADD8-2F75E0D1C89B}" name="2023" dataDxfId="773"/>
  </tableColumns>
  <tableStyleInfo name="TableStyleLight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DD840DA-7B50-489B-927A-CC6572209DEB}" name="Table33" displayName="Table33" ref="A77:F84" totalsRowShown="0" headerRowDxfId="772" dataDxfId="770" headerRowBorderDxfId="771" tableBorderDxfId="769" totalsRowBorderDxfId="768">
  <autoFilter ref="A77:F84" xr:uid="{DDD840DA-7B50-489B-927A-CC6572209DEB}">
    <filterColumn colId="0" hiddenButton="1"/>
    <filterColumn colId="1" hiddenButton="1"/>
    <filterColumn colId="2" hiddenButton="1"/>
    <filterColumn colId="3" hiddenButton="1"/>
    <filterColumn colId="4" hiddenButton="1"/>
    <filterColumn colId="5" hiddenButton="1"/>
  </autoFilter>
  <tableColumns count="6">
    <tableColumn id="1" xr3:uid="{7128AEFA-24AE-4C6A-8103-A9648A3D107E}" name="Sector" dataDxfId="767"/>
    <tableColumn id="2" xr3:uid="{ECAC34D7-526D-47D3-9DC6-3B28A4A6DCA5}" name="2019" dataDxfId="766"/>
    <tableColumn id="3" xr3:uid="{EE437C3E-0BB8-418A-9C65-59C4C84453FE}" name="2020" dataDxfId="765"/>
    <tableColumn id="4" xr3:uid="{2E03AD82-9AE7-431A-9BD7-F22A444C697E}" name="2021" dataDxfId="764"/>
    <tableColumn id="5" xr3:uid="{5F464C75-D219-4264-9625-BB902220D011}" name="2022" dataDxfId="763"/>
    <tableColumn id="6" xr3:uid="{0112238A-3A5D-4E12-859A-CA0ACE4E1583}" name="2023" dataDxfId="762"/>
  </tableColumns>
  <tableStyleInfo name="TableStyleLight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C82B7E7A-8A13-4C58-966A-BEB4622BE9DE}" name="Table34" displayName="Table34" ref="A90:F97" totalsRowShown="0" headerRowDxfId="761" dataDxfId="759" headerRowBorderDxfId="760" tableBorderDxfId="758" totalsRowBorderDxfId="757">
  <autoFilter ref="A90:F97" xr:uid="{C82B7E7A-8A13-4C58-966A-BEB4622BE9DE}">
    <filterColumn colId="0" hiddenButton="1"/>
    <filterColumn colId="1" hiddenButton="1"/>
    <filterColumn colId="2" hiddenButton="1"/>
    <filterColumn colId="3" hiddenButton="1"/>
    <filterColumn colId="4" hiddenButton="1"/>
    <filterColumn colId="5" hiddenButton="1"/>
  </autoFilter>
  <tableColumns count="6">
    <tableColumn id="1" xr3:uid="{DDD04559-C74F-4541-97F4-BEC3C32D4A80}" name="Sector" dataDxfId="756"/>
    <tableColumn id="2" xr3:uid="{2A711F27-06A6-4CE4-817C-0FCA800CD253}" name="2019-20" dataDxfId="755">
      <calculatedColumnFormula>C65-B65</calculatedColumnFormula>
    </tableColumn>
    <tableColumn id="3" xr3:uid="{6DD97654-9F1B-4D69-9975-7392729577CE}" name="2020-21" dataDxfId="754">
      <calculatedColumnFormula>D65-C65</calculatedColumnFormula>
    </tableColumn>
    <tableColumn id="4" xr3:uid="{CA58A5C7-3EAC-4316-976B-8D8B2CF058B9}" name="2021-22" dataDxfId="753">
      <calculatedColumnFormula>E65-D65</calculatedColumnFormula>
    </tableColumn>
    <tableColumn id="5" xr3:uid="{BA6DBF0E-F8A1-435F-97D7-AAFB90D67C31}" name="2022-23" dataDxfId="752">
      <calculatedColumnFormula>F65-E65</calculatedColumnFormula>
    </tableColumn>
    <tableColumn id="6" xr3:uid="{EE6134AD-755A-431C-9736-CA2279AF3080}" name="2019-23" dataDxfId="751">
      <calculatedColumnFormula>F65-B65</calculatedColumnFormula>
    </tableColumn>
  </tableColumns>
  <tableStyleInfo name="TableStyleLight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19AF8A06-09C5-4809-B67D-E4D1B2A35FA7}" name="Table35" displayName="Table35" ref="A103:F110" totalsRowShown="0" headerRowDxfId="750" dataDxfId="748" headerRowBorderDxfId="749" tableBorderDxfId="747" totalsRowBorderDxfId="746">
  <autoFilter ref="A103:F110" xr:uid="{19AF8A06-09C5-4809-B67D-E4D1B2A35FA7}">
    <filterColumn colId="0" hiddenButton="1"/>
    <filterColumn colId="1" hiddenButton="1"/>
    <filterColumn colId="2" hiddenButton="1"/>
    <filterColumn colId="3" hiddenButton="1"/>
    <filterColumn colId="4" hiddenButton="1"/>
    <filterColumn colId="5" hiddenButton="1"/>
  </autoFilter>
  <tableColumns count="6">
    <tableColumn id="1" xr3:uid="{C9F4BE0F-3658-4B12-BA79-805A426557FF}" name="Sector" dataDxfId="745"/>
    <tableColumn id="2" xr3:uid="{15397EAC-3FA7-440A-AA96-B421FDFC1E18}" name="2019-20" dataDxfId="744">
      <calculatedColumnFormula>B91/B65*100</calculatedColumnFormula>
    </tableColumn>
    <tableColumn id="3" xr3:uid="{3EC849AD-80D8-4F02-BA1A-C4274A1E3A10}" name="2020-21" dataDxfId="743">
      <calculatedColumnFormula>C91/C65*100</calculatedColumnFormula>
    </tableColumn>
    <tableColumn id="4" xr3:uid="{DA3550C8-E7A5-4C44-BD9E-43197007D4A0}" name="2021-22" dataDxfId="742">
      <calculatedColumnFormula>D91/D65*100</calculatedColumnFormula>
    </tableColumn>
    <tableColumn id="5" xr3:uid="{F9F2BF57-4DD6-46F9-AD00-39331C5DC684}" name="2022-23" dataDxfId="741">
      <calculatedColumnFormula>E91/E65*100</calculatedColumnFormula>
    </tableColumn>
    <tableColumn id="6" xr3:uid="{C84D7FC3-DA62-4952-AE51-EFA961765FED}" name="2019-23" dataDxfId="740">
      <calculatedColumnFormula>F91/B65*100</calculatedColumnFormula>
    </tableColumn>
  </tableColumns>
  <tableStyleInfo name="TableStyleLight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DCB540A4-9D63-46E3-8AD9-5A6D79E0CCFA}" name="Table36" displayName="Table36" ref="A10:F17" totalsRowShown="0" headerRowDxfId="739" dataDxfId="737" headerRowBorderDxfId="738" tableBorderDxfId="736" totalsRowBorderDxfId="735">
  <autoFilter ref="A10:F17" xr:uid="{DCB540A4-9D63-46E3-8AD9-5A6D79E0CCFA}">
    <filterColumn colId="0" hiddenButton="1"/>
    <filterColumn colId="1" hiddenButton="1"/>
    <filterColumn colId="2" hiddenButton="1"/>
    <filterColumn colId="3" hiddenButton="1"/>
    <filterColumn colId="4" hiddenButton="1"/>
    <filterColumn colId="5" hiddenButton="1"/>
  </autoFilter>
  <tableColumns count="6">
    <tableColumn id="1" xr3:uid="{76F7B8DB-ACC9-4A6C-94FD-7A3A098A0B11}" name="Sector" dataDxfId="734"/>
    <tableColumn id="2" xr3:uid="{7614F663-D97F-40D7-91B7-986C87FE2040}" name="2019" dataDxfId="733"/>
    <tableColumn id="3" xr3:uid="{852FDB28-3E8B-4F2D-BAFE-DF428D687D02}" name="2020" dataDxfId="732"/>
    <tableColumn id="4" xr3:uid="{813969BC-BD57-4113-9B1E-C79FADEC4B8B}" name="2021" dataDxfId="731"/>
    <tableColumn id="5" xr3:uid="{73EC8555-5274-4446-9672-97A4B51C96D3}" name="2022" dataDxfId="730"/>
    <tableColumn id="6" xr3:uid="{5E090A1C-7E50-43EE-AD7A-5D4D104C08B7}" name="2023" dataDxfId="729"/>
  </tableColumns>
  <tableStyleInfo name="TableStyleLight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62A5EDE5-F329-40DF-940D-B3AE3A8353DF}" name="Table37" displayName="Table37" ref="A23:F30" totalsRowShown="0" headerRowDxfId="728" dataDxfId="726" headerRowBorderDxfId="727" tableBorderDxfId="725" totalsRowBorderDxfId="724">
  <autoFilter ref="A23:F30" xr:uid="{62A5EDE5-F329-40DF-940D-B3AE3A8353DF}">
    <filterColumn colId="0" hiddenButton="1"/>
    <filterColumn colId="1" hiddenButton="1"/>
    <filterColumn colId="2" hiddenButton="1"/>
    <filterColumn colId="3" hiddenButton="1"/>
    <filterColumn colId="4" hiddenButton="1"/>
    <filterColumn colId="5" hiddenButton="1"/>
  </autoFilter>
  <tableColumns count="6">
    <tableColumn id="1" xr3:uid="{83692708-B5A9-4A54-A553-4E84B6525A01}" name="Sector" dataDxfId="723"/>
    <tableColumn id="2" xr3:uid="{1363FB06-1A36-41C5-AA75-BA260A18339E}" name="2019" dataDxfId="722"/>
    <tableColumn id="3" xr3:uid="{C15B5A05-3C07-4719-B486-4DB3D8B77389}" name="2020" dataDxfId="721"/>
    <tableColumn id="4" xr3:uid="{68266493-B814-4863-8A99-BE7BB9304BCE}" name="2021" dataDxfId="720"/>
    <tableColumn id="5" xr3:uid="{CF717D22-8BE9-4259-B7C2-F248BC747E78}" name="2022" dataDxfId="719"/>
    <tableColumn id="6" xr3:uid="{C22865B0-8782-41D0-AB74-98B01E78D062}" name="2023" dataDxfId="718"/>
  </tableColumns>
  <tableStyleInfo name="TableStyleLight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51CCDCD-ACEF-4263-A075-653001F37974}" name="Table38" displayName="Table38" ref="A36:F43" totalsRowShown="0" headerRowDxfId="717" dataDxfId="715" headerRowBorderDxfId="716" tableBorderDxfId="714" totalsRowBorderDxfId="713">
  <autoFilter ref="A36:F43" xr:uid="{F51CCDCD-ACEF-4263-A075-653001F37974}">
    <filterColumn colId="0" hiddenButton="1"/>
    <filterColumn colId="1" hiddenButton="1"/>
    <filterColumn colId="2" hiddenButton="1"/>
    <filterColumn colId="3" hiddenButton="1"/>
    <filterColumn colId="4" hiddenButton="1"/>
    <filterColumn colId="5" hiddenButton="1"/>
  </autoFilter>
  <tableColumns count="6">
    <tableColumn id="1" xr3:uid="{DEDC8FA4-E134-4CF6-9E82-E95B26B9A8CF}" name="Sector" dataDxfId="712"/>
    <tableColumn id="2" xr3:uid="{7CB6697B-A703-486E-B6EC-B50D2631ADE6}" name="2019-20" dataDxfId="711">
      <calculatedColumnFormula>C11-B11</calculatedColumnFormula>
    </tableColumn>
    <tableColumn id="3" xr3:uid="{CC6829E3-2908-4744-8A1A-DCDD17E8FCA7}" name="2020-21" dataDxfId="710">
      <calculatedColumnFormula>D11-C11</calculatedColumnFormula>
    </tableColumn>
    <tableColumn id="4" xr3:uid="{50331ABB-03AD-4305-AFFD-0B8DFF44E22A}" name="2021-22" dataDxfId="709">
      <calculatedColumnFormula>E11-D11</calculatedColumnFormula>
    </tableColumn>
    <tableColumn id="5" xr3:uid="{B27A3C76-E0B3-426B-85F8-9E8433D0835B}" name="2022-23" dataDxfId="708">
      <calculatedColumnFormula>F11-E11</calculatedColumnFormula>
    </tableColumn>
    <tableColumn id="6" xr3:uid="{7E9AD289-A7DB-46B5-BFBD-3B72CB47F01A}" name="2019-23" dataDxfId="707">
      <calculatedColumnFormula>F11-B11</calculatedColumnFormula>
    </tableColumn>
  </tableColumns>
  <tableStyleInfo name="TableStyleLight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C8DB229-54B0-4193-B51F-BFDC35AB96E1}" name="Table39" displayName="Table39" ref="A49:F56" totalsRowShown="0" headerRowDxfId="706" dataDxfId="704" headerRowBorderDxfId="705" tableBorderDxfId="703" totalsRowBorderDxfId="702">
  <autoFilter ref="A49:F56" xr:uid="{0C8DB229-54B0-4193-B51F-BFDC35AB96E1}">
    <filterColumn colId="0" hiddenButton="1"/>
    <filterColumn colId="1" hiddenButton="1"/>
    <filterColumn colId="2" hiddenButton="1"/>
    <filterColumn colId="3" hiddenButton="1"/>
    <filterColumn colId="4" hiddenButton="1"/>
    <filterColumn colId="5" hiddenButton="1"/>
  </autoFilter>
  <tableColumns count="6">
    <tableColumn id="1" xr3:uid="{05FD651A-0591-49A6-AD3C-DAD1F40201E8}" name="Sector" dataDxfId="701"/>
    <tableColumn id="2" xr3:uid="{6EB66FD0-F33D-4253-BD3C-89CDBA1011FC}" name="2019-20" dataDxfId="700">
      <calculatedColumnFormula>B37/B11*100</calculatedColumnFormula>
    </tableColumn>
    <tableColumn id="3" xr3:uid="{0AFE56CC-504C-46E1-878C-76AE7B8F3457}" name="2020-21" dataDxfId="699">
      <calculatedColumnFormula>C37/C11*100</calculatedColumnFormula>
    </tableColumn>
    <tableColumn id="4" xr3:uid="{A4A12EB5-954B-4552-82D5-45424C41FCD9}" name="2021-22" dataDxfId="698">
      <calculatedColumnFormula>D37/D11*100</calculatedColumnFormula>
    </tableColumn>
    <tableColumn id="5" xr3:uid="{5FA08EA5-81ED-4E18-AB17-3A99856CB0C2}" name="2022-23" dataDxfId="697">
      <calculatedColumnFormula>E37/E11*100</calculatedColumnFormula>
    </tableColumn>
    <tableColumn id="6" xr3:uid="{C03587AF-A0E3-4FB2-B0BE-63A7BD8A6330}" name="2019-23" dataDxfId="696">
      <calculatedColumnFormula>F37/B11*100</calculatedColumnFormula>
    </tableColumn>
  </tableColumns>
  <tableStyleInfo name="TableStyleLight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F63726A6-0317-492B-89F2-1C844E6EC753}" name="Table40" displayName="Table40" ref="A64:F71" totalsRowShown="0" headerRowDxfId="695" dataDxfId="693" headerRowBorderDxfId="694" tableBorderDxfId="692" totalsRowBorderDxfId="691">
  <autoFilter ref="A64:F71" xr:uid="{F63726A6-0317-492B-89F2-1C844E6EC753}">
    <filterColumn colId="0" hiddenButton="1"/>
    <filterColumn colId="1" hiddenButton="1"/>
    <filterColumn colId="2" hiddenButton="1"/>
    <filterColumn colId="3" hiddenButton="1"/>
    <filterColumn colId="4" hiddenButton="1"/>
    <filterColumn colId="5" hiddenButton="1"/>
  </autoFilter>
  <tableColumns count="6">
    <tableColumn id="1" xr3:uid="{6AA4A4CD-80EA-4BD7-8148-461444D6E015}" name="Sector" dataDxfId="690"/>
    <tableColumn id="2" xr3:uid="{49D68B99-94BF-43DE-B77D-65062973AFC7}" name="2019" dataDxfId="689"/>
    <tableColumn id="3" xr3:uid="{81707912-5479-46E4-8B4C-5E7888F6F0DB}" name="2020" dataDxfId="688"/>
    <tableColumn id="4" xr3:uid="{A56AA824-5862-4510-8791-3DDFADCC1478}" name="2021" dataDxfId="687"/>
    <tableColumn id="5" xr3:uid="{9D5EB9E1-B375-49BA-9D4C-2D7BA7CBED40}" name="2022" dataDxfId="686"/>
    <tableColumn id="6" xr3:uid="{41A382CE-E5C3-4F14-AA83-E5048FB5BF6B}" name="2023" dataDxfId="685"/>
  </tableColumns>
  <tableStyleInfo name="TableStyleLight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1E45A3B4-F367-455C-9F5E-D170EEAAEC91}" name="Table41" displayName="Table41" ref="A77:F84" totalsRowShown="0" headerRowDxfId="684" dataDxfId="682" headerRowBorderDxfId="683" tableBorderDxfId="681" totalsRowBorderDxfId="680">
  <autoFilter ref="A77:F84" xr:uid="{1E45A3B4-F367-455C-9F5E-D170EEAAEC91}">
    <filterColumn colId="0" hiddenButton="1"/>
    <filterColumn colId="1" hiddenButton="1"/>
    <filterColumn colId="2" hiddenButton="1"/>
    <filterColumn colId="3" hiddenButton="1"/>
    <filterColumn colId="4" hiddenButton="1"/>
    <filterColumn colId="5" hiddenButton="1"/>
  </autoFilter>
  <tableColumns count="6">
    <tableColumn id="1" xr3:uid="{5B097E18-19BF-4C97-946A-57E1B116F27D}" name="Sector" dataDxfId="679"/>
    <tableColumn id="2" xr3:uid="{A5EED97A-13D4-4BB0-BD47-40E8EE50A4E3}" name="2019" dataDxfId="678"/>
    <tableColumn id="3" xr3:uid="{17CF90EA-D42A-4A14-9B29-2118679E5197}" name="2020" dataDxfId="677"/>
    <tableColumn id="4" xr3:uid="{D26B5584-B30D-41CD-913A-49227A2BA14B}" name="2021" dataDxfId="676"/>
    <tableColumn id="5" xr3:uid="{80DBA4E1-477C-4BB1-8CB7-19E3B4C65C16}" name="2022" dataDxfId="675"/>
    <tableColumn id="6" xr3:uid="{4249BB05-51AF-4854-80A2-0C09CDEFF9D2}" name="2023" dataDxfId="674"/>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4F7028D-9916-4494-993B-2B9E6CA50B3E}" name="Table3" displayName="Table3" ref="A36:F43" totalsRowShown="0" headerRowDxfId="1069" dataDxfId="1067" headerRowBorderDxfId="1068" tableBorderDxfId="1066" totalsRowBorderDxfId="1065">
  <autoFilter ref="A36:F43" xr:uid="{94F7028D-9916-4494-993B-2B9E6CA50B3E}">
    <filterColumn colId="0" hiddenButton="1"/>
    <filterColumn colId="1" hiddenButton="1"/>
    <filterColumn colId="2" hiddenButton="1"/>
    <filterColumn colId="3" hiddenButton="1"/>
    <filterColumn colId="4" hiddenButton="1"/>
    <filterColumn colId="5" hiddenButton="1"/>
  </autoFilter>
  <tableColumns count="6">
    <tableColumn id="1" xr3:uid="{37C2962B-37B4-4431-9E06-01EA76547C3B}" name="Sector" dataDxfId="1064"/>
    <tableColumn id="2" xr3:uid="{93E3F4C1-42A0-4E9E-BEB8-5AEB659E46F4}" name="2019-20" dataDxfId="1063">
      <calculatedColumnFormula>C11-B11</calculatedColumnFormula>
    </tableColumn>
    <tableColumn id="3" xr3:uid="{AC6FF493-C009-4DAC-B0A1-52600F61580D}" name="2020-21" dataDxfId="1062">
      <calculatedColumnFormula>D11-C11</calculatedColumnFormula>
    </tableColumn>
    <tableColumn id="4" xr3:uid="{096FBB74-D6EB-4D1F-96ED-04395EA0A29D}" name="2021-22" dataDxfId="1061">
      <calculatedColumnFormula>E11-D11</calculatedColumnFormula>
    </tableColumn>
    <tableColumn id="5" xr3:uid="{3B19C9AE-4678-48BF-900E-F6A47889D1E1}" name="2022-23" dataDxfId="1060">
      <calculatedColumnFormula>F11-E11</calculatedColumnFormula>
    </tableColumn>
    <tableColumn id="6" xr3:uid="{00D5F4F5-3B77-4E50-9D5B-06F01CA7A2B1}" name="2019-23" dataDxfId="1059">
      <calculatedColumnFormula>F11-B11</calculatedColumnFormula>
    </tableColumn>
  </tableColumns>
  <tableStyleInfo name="TableStyleLight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80566EBD-4A0C-4070-8FC4-2EB4A68A6DA9}" name="Table42" displayName="Table42" ref="A90:F97" totalsRowShown="0" headerRowDxfId="673" dataDxfId="671" headerRowBorderDxfId="672" tableBorderDxfId="670" totalsRowBorderDxfId="669">
  <autoFilter ref="A90:F97" xr:uid="{80566EBD-4A0C-4070-8FC4-2EB4A68A6DA9}">
    <filterColumn colId="0" hiddenButton="1"/>
    <filterColumn colId="1" hiddenButton="1"/>
    <filterColumn colId="2" hiddenButton="1"/>
    <filterColumn colId="3" hiddenButton="1"/>
    <filterColumn colId="4" hiddenButton="1"/>
    <filterColumn colId="5" hiddenButton="1"/>
  </autoFilter>
  <tableColumns count="6">
    <tableColumn id="1" xr3:uid="{7BD37188-551D-4669-B0C9-D5073BC9671C}" name="Sector" dataDxfId="668"/>
    <tableColumn id="2" xr3:uid="{AC15F035-7D9C-435B-A6F8-88D6A15675EB}" name="2019-20" dataDxfId="667">
      <calculatedColumnFormula>C65-B65</calculatedColumnFormula>
    </tableColumn>
    <tableColumn id="3" xr3:uid="{24FD2B16-8ED0-4D17-A0BC-0B333A32C992}" name="2020-21" dataDxfId="666">
      <calculatedColumnFormula>D65-C65</calculatedColumnFormula>
    </tableColumn>
    <tableColumn id="4" xr3:uid="{ACAA52D0-8A11-4CD0-B4F2-64B663E004F7}" name="2021-22" dataDxfId="665">
      <calculatedColumnFormula>E65-D65</calculatedColumnFormula>
    </tableColumn>
    <tableColumn id="5" xr3:uid="{EFB135E7-BC2D-4527-BEBA-E13A7892204B}" name="2022-23" dataDxfId="664">
      <calculatedColumnFormula>F65-E65</calculatedColumnFormula>
    </tableColumn>
    <tableColumn id="6" xr3:uid="{FDADFD34-2EC3-44A6-9A5B-AAFA59C31F0C}" name="2019-23" dataDxfId="663">
      <calculatedColumnFormula>F65-B65</calculatedColumnFormula>
    </tableColumn>
  </tableColumns>
  <tableStyleInfo name="TableStyleLight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BD4B363-38E4-4D4E-9C50-945A6630A936}" name="Table43" displayName="Table43" ref="A103:F110" totalsRowShown="0" headerRowDxfId="662" dataDxfId="660" headerRowBorderDxfId="661" tableBorderDxfId="659" totalsRowBorderDxfId="658">
  <autoFilter ref="A103:F110" xr:uid="{9BD4B363-38E4-4D4E-9C50-945A6630A936}">
    <filterColumn colId="0" hiddenButton="1"/>
    <filterColumn colId="1" hiddenButton="1"/>
    <filterColumn colId="2" hiddenButton="1"/>
    <filterColumn colId="3" hiddenButton="1"/>
    <filterColumn colId="4" hiddenButton="1"/>
    <filterColumn colId="5" hiddenButton="1"/>
  </autoFilter>
  <tableColumns count="6">
    <tableColumn id="1" xr3:uid="{A4760A7C-309E-4C9E-8A87-177C16874AA1}" name="Sector" dataDxfId="657"/>
    <tableColumn id="2" xr3:uid="{CAD4A6A0-5DCB-4743-A5B5-B936A998F709}" name="2019-20" dataDxfId="656">
      <calculatedColumnFormula>B91/B65*100</calculatedColumnFormula>
    </tableColumn>
    <tableColumn id="3" xr3:uid="{83AC1353-F5BD-46E4-98E6-9AF4A82B55EF}" name="2020-21" dataDxfId="655">
      <calculatedColumnFormula>C91/C65*100</calculatedColumnFormula>
    </tableColumn>
    <tableColumn id="4" xr3:uid="{3BF4B8BF-467B-4B72-B194-1C08E8974DA9}" name="2021-22" dataDxfId="654">
      <calculatedColumnFormula>D91/D65*100</calculatedColumnFormula>
    </tableColumn>
    <tableColumn id="5" xr3:uid="{4EA1C983-D10B-403E-B672-F88AC8908B33}" name="2022-23" dataDxfId="653">
      <calculatedColumnFormula>E91/E65*100</calculatedColumnFormula>
    </tableColumn>
    <tableColumn id="6" xr3:uid="{831ABD23-F68D-4239-8181-9B8B0F93D56C}" name="2019-23" dataDxfId="652">
      <calculatedColumnFormula>F91/B65*100</calculatedColumnFormula>
    </tableColumn>
  </tableColumns>
  <tableStyleInfo name="TableStyleLight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B8C5D860-51E3-49E5-8E76-01775CA23783}" name="Table44" displayName="Table44" ref="A10:F17" totalsRowShown="0" headerRowDxfId="651" dataDxfId="649" headerRowBorderDxfId="650" tableBorderDxfId="648" totalsRowBorderDxfId="647">
  <autoFilter ref="A10:F17" xr:uid="{B8C5D860-51E3-49E5-8E76-01775CA23783}">
    <filterColumn colId="0" hiddenButton="1"/>
    <filterColumn colId="1" hiddenButton="1"/>
    <filterColumn colId="2" hiddenButton="1"/>
    <filterColumn colId="3" hiddenButton="1"/>
    <filterColumn colId="4" hiddenButton="1"/>
    <filterColumn colId="5" hiddenButton="1"/>
  </autoFilter>
  <tableColumns count="6">
    <tableColumn id="1" xr3:uid="{125B8558-179B-4659-978A-B10433DE6E49}" name="Sector" dataDxfId="646"/>
    <tableColumn id="2" xr3:uid="{28F4335A-A233-4225-9FFF-12200BD37D5F}" name="2019" dataDxfId="645"/>
    <tableColumn id="3" xr3:uid="{172987D3-D849-4D88-A492-889FC60F7ADF}" name="2020" dataDxfId="644"/>
    <tableColumn id="4" xr3:uid="{8197F19F-6F7E-45DD-8CB3-C1FB8E2F17E8}" name="2021" dataDxfId="643"/>
    <tableColumn id="5" xr3:uid="{B1A65CED-2DFF-4523-B15B-28C1B816C9FC}" name="2022" dataDxfId="642"/>
    <tableColumn id="6" xr3:uid="{C816E739-A8F6-4504-9D4E-2FE9846EE75A}" name="2023" dataDxfId="641"/>
  </tableColumns>
  <tableStyleInfo name="TableStyleLight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EE3FDB8D-DB68-4A31-9E3C-8B359C37139C}" name="Table45" displayName="Table45" ref="A23:F30" totalsRowShown="0" headerRowDxfId="640" dataDxfId="638" headerRowBorderDxfId="639" tableBorderDxfId="637" totalsRowBorderDxfId="636">
  <autoFilter ref="A23:F30" xr:uid="{EE3FDB8D-DB68-4A31-9E3C-8B359C37139C}">
    <filterColumn colId="0" hiddenButton="1"/>
    <filterColumn colId="1" hiddenButton="1"/>
    <filterColumn colId="2" hiddenButton="1"/>
    <filterColumn colId="3" hiddenButton="1"/>
    <filterColumn colId="4" hiddenButton="1"/>
    <filterColumn colId="5" hiddenButton="1"/>
  </autoFilter>
  <tableColumns count="6">
    <tableColumn id="1" xr3:uid="{4068E2B2-8D0B-4A9E-A713-65D536E53D99}" name="Sector" dataDxfId="635"/>
    <tableColumn id="2" xr3:uid="{AD55747F-4D8D-4841-A085-507827A7985C}" name="2019" dataDxfId="634"/>
    <tableColumn id="3" xr3:uid="{BE43274F-FA0A-470F-B2DE-2D61566C4F64}" name="2020" dataDxfId="633"/>
    <tableColumn id="4" xr3:uid="{B62D66C6-07F0-46A9-9A22-8AD0CEF726A1}" name="2021" dataDxfId="632"/>
    <tableColumn id="5" xr3:uid="{48895AF8-C1DB-494F-85CF-B02961AEF59B}" name="2022" dataDxfId="631"/>
    <tableColumn id="6" xr3:uid="{D4C4450F-2A4D-4AAB-A78E-34492396DE55}" name="2023" dataDxfId="630"/>
  </tableColumns>
  <tableStyleInfo name="TableStyleLight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6C702267-A02B-40DF-80AC-E7C59525068F}" name="Table46" displayName="Table46" ref="A36:F43" totalsRowShown="0" headerRowDxfId="629" dataDxfId="627" headerRowBorderDxfId="628" tableBorderDxfId="626" totalsRowBorderDxfId="625">
  <autoFilter ref="A36:F43" xr:uid="{6C702267-A02B-40DF-80AC-E7C59525068F}">
    <filterColumn colId="0" hiddenButton="1"/>
    <filterColumn colId="1" hiddenButton="1"/>
    <filterColumn colId="2" hiddenButton="1"/>
    <filterColumn colId="3" hiddenButton="1"/>
    <filterColumn colId="4" hiddenButton="1"/>
    <filterColumn colId="5" hiddenButton="1"/>
  </autoFilter>
  <tableColumns count="6">
    <tableColumn id="1" xr3:uid="{4DB95D6C-12C1-4895-BB1B-EC2F94680483}" name="Sector" dataDxfId="624"/>
    <tableColumn id="2" xr3:uid="{B0A3A98D-C400-4485-8968-17A110C1EDFC}" name="2019-20" dataDxfId="623">
      <calculatedColumnFormula>C11-B11</calculatedColumnFormula>
    </tableColumn>
    <tableColumn id="3" xr3:uid="{75B13FBB-DB96-4DB3-8BA8-2B2A4739529D}" name="2020-21" dataDxfId="622">
      <calculatedColumnFormula>D11-C11</calculatedColumnFormula>
    </tableColumn>
    <tableColumn id="4" xr3:uid="{5EBA3A7F-DBA6-40D4-9AF5-B1D501B82CF4}" name="2021-22" dataDxfId="621">
      <calculatedColumnFormula>E11-D11</calculatedColumnFormula>
    </tableColumn>
    <tableColumn id="5" xr3:uid="{A48EE5C7-CFDB-468E-9F42-23879113754F}" name="2022-23" dataDxfId="620">
      <calculatedColumnFormula>F11-E11</calculatedColumnFormula>
    </tableColumn>
    <tableColumn id="6" xr3:uid="{9D0132CA-C199-441A-845F-CEFE46F3B235}" name="2019-23" dataDxfId="619">
      <calculatedColumnFormula>F11-B11</calculatedColumnFormula>
    </tableColumn>
  </tableColumns>
  <tableStyleInfo name="TableStyleLight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4328AB1E-1325-42B2-B64B-86F7FCEEDFCD}" name="Table47" displayName="Table47" ref="A49:F56" totalsRowShown="0" headerRowDxfId="618" dataDxfId="616" headerRowBorderDxfId="617" tableBorderDxfId="615" totalsRowBorderDxfId="614">
  <autoFilter ref="A49:F56" xr:uid="{4328AB1E-1325-42B2-B64B-86F7FCEEDFCD}">
    <filterColumn colId="0" hiddenButton="1"/>
    <filterColumn colId="1" hiddenButton="1"/>
    <filterColumn colId="2" hiddenButton="1"/>
    <filterColumn colId="3" hiddenButton="1"/>
    <filterColumn colId="4" hiddenButton="1"/>
    <filterColumn colId="5" hiddenButton="1"/>
  </autoFilter>
  <tableColumns count="6">
    <tableColumn id="1" xr3:uid="{E87CBA92-8F18-4F29-A9C2-0F4266FF9CA9}" name="Sector" dataDxfId="613"/>
    <tableColumn id="2" xr3:uid="{66F2309F-BEF3-4C99-BA1D-4CF855AE7456}" name="2019-20" dataDxfId="612">
      <calculatedColumnFormula>B37/B11*100</calculatedColumnFormula>
    </tableColumn>
    <tableColumn id="3" xr3:uid="{145F8334-9642-4531-85AE-AF7A50430337}" name="2020-21" dataDxfId="611">
      <calculatedColumnFormula>C37/C11*100</calculatedColumnFormula>
    </tableColumn>
    <tableColumn id="4" xr3:uid="{C484FAA9-634A-484C-ADE2-D5BDDC9C07C3}" name="2021-22" dataDxfId="610">
      <calculatedColumnFormula>D37/D11*100</calculatedColumnFormula>
    </tableColumn>
    <tableColumn id="5" xr3:uid="{46B67D53-03E5-40BE-A6AE-9617E654839A}" name="2022-23" dataDxfId="609">
      <calculatedColumnFormula>E37/E11*100</calculatedColumnFormula>
    </tableColumn>
    <tableColumn id="6" xr3:uid="{AC51BE8D-B6BD-4F95-A6AC-E68F81EE814B}" name="2019-23" dataDxfId="608">
      <calculatedColumnFormula>F37/B11*100</calculatedColumnFormula>
    </tableColumn>
  </tableColumns>
  <tableStyleInfo name="TableStyleLight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A0C68910-6059-4C3D-9B28-E4FE414086A9}" name="Table48" displayName="Table48" ref="A64:F71" totalsRowShown="0" headerRowDxfId="607" dataDxfId="605" headerRowBorderDxfId="606" tableBorderDxfId="604" totalsRowBorderDxfId="603">
  <autoFilter ref="A64:F71" xr:uid="{A0C68910-6059-4C3D-9B28-E4FE414086A9}">
    <filterColumn colId="0" hiddenButton="1"/>
    <filterColumn colId="1" hiddenButton="1"/>
    <filterColumn colId="2" hiddenButton="1"/>
    <filterColumn colId="3" hiddenButton="1"/>
    <filterColumn colId="4" hiddenButton="1"/>
    <filterColumn colId="5" hiddenButton="1"/>
  </autoFilter>
  <tableColumns count="6">
    <tableColumn id="1" xr3:uid="{58826722-F32D-478E-BB43-C188514D6C5C}" name="Sector" dataDxfId="602"/>
    <tableColumn id="2" xr3:uid="{BC797D01-E6A8-4BE8-8B07-BD69632504EA}" name="2019" dataDxfId="601"/>
    <tableColumn id="3" xr3:uid="{705799A7-6ECF-48F1-BEB7-03253AB6E8ED}" name="2020" dataDxfId="600"/>
    <tableColumn id="4" xr3:uid="{3A9229A2-AC9E-4D4E-A472-0C55DD4BE456}" name="2021" dataDxfId="599"/>
    <tableColumn id="5" xr3:uid="{A846E5F8-3554-46AC-9F32-60F92A6F7707}" name="2022" dataDxfId="598"/>
    <tableColumn id="6" xr3:uid="{448CE502-1996-4446-8985-F19EB6A4496F}" name="2023" dataDxfId="597"/>
  </tableColumns>
  <tableStyleInfo name="TableStyleLight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9F237B15-D49E-4EE8-9FF3-03448157654F}" name="Table49" displayName="Table49" ref="A77:F84" totalsRowShown="0" headerRowDxfId="596" dataDxfId="594" headerRowBorderDxfId="595" tableBorderDxfId="593" totalsRowBorderDxfId="592">
  <autoFilter ref="A77:F84" xr:uid="{9F237B15-D49E-4EE8-9FF3-03448157654F}">
    <filterColumn colId="0" hiddenButton="1"/>
    <filterColumn colId="1" hiddenButton="1"/>
    <filterColumn colId="2" hiddenButton="1"/>
    <filterColumn colId="3" hiddenButton="1"/>
    <filterColumn colId="4" hiddenButton="1"/>
    <filterColumn colId="5" hiddenButton="1"/>
  </autoFilter>
  <tableColumns count="6">
    <tableColumn id="1" xr3:uid="{97674FE1-FDC4-4923-AE2A-E58432CCDF2A}" name="Sector" dataDxfId="591"/>
    <tableColumn id="2" xr3:uid="{940C65C1-F043-4CEA-99DD-AB78467A7C28}" name="2019" dataDxfId="590"/>
    <tableColumn id="3" xr3:uid="{7A3D6A95-EFAA-4ACB-BB5E-C9FF4D8985AD}" name="2020" dataDxfId="589"/>
    <tableColumn id="4" xr3:uid="{68796FB7-03DA-41CD-9292-7C6B94DCA5C7}" name="2021" dataDxfId="588"/>
    <tableColumn id="5" xr3:uid="{2DAD8EF8-0B7C-46E0-8756-22D284CAB20E}" name="2022" dataDxfId="587"/>
    <tableColumn id="6" xr3:uid="{27F2B435-591A-4225-B481-09ADA9B7B99A}" name="2023" dataDxfId="586"/>
  </tableColumns>
  <tableStyleInfo name="TableStyleLight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8DDAE702-4A30-4995-A578-73F7532B32E7}" name="Table50" displayName="Table50" ref="A90:F97" totalsRowShown="0" headerRowDxfId="585" dataDxfId="583" headerRowBorderDxfId="584" tableBorderDxfId="582" totalsRowBorderDxfId="581">
  <autoFilter ref="A90:F97" xr:uid="{8DDAE702-4A30-4995-A578-73F7532B32E7}">
    <filterColumn colId="0" hiddenButton="1"/>
    <filterColumn colId="1" hiddenButton="1"/>
    <filterColumn colId="2" hiddenButton="1"/>
    <filterColumn colId="3" hiddenButton="1"/>
    <filterColumn colId="4" hiddenButton="1"/>
    <filterColumn colId="5" hiddenButton="1"/>
  </autoFilter>
  <tableColumns count="6">
    <tableColumn id="1" xr3:uid="{202609DC-BE63-4879-8BAE-5A4A170C3699}" name="Sector" dataDxfId="580"/>
    <tableColumn id="2" xr3:uid="{6469447A-2F13-4D4F-A882-FA4C0F8D6F1C}" name="2019-20" dataDxfId="579">
      <calculatedColumnFormula>C65-B65</calculatedColumnFormula>
    </tableColumn>
    <tableColumn id="3" xr3:uid="{0A1644A3-D5A2-4E5B-9A65-707FDC08C904}" name="2020-21" dataDxfId="578">
      <calculatedColumnFormula>D65-C65</calculatedColumnFormula>
    </tableColumn>
    <tableColumn id="4" xr3:uid="{55373148-6F17-4A72-BE52-CCF83FFC29A9}" name="2021-22" dataDxfId="577">
      <calculatedColumnFormula>E65-D65</calculatedColumnFormula>
    </tableColumn>
    <tableColumn id="5" xr3:uid="{B76B01F7-BB7B-47AB-8D48-15B25BE8720D}" name="2022-23" dataDxfId="576">
      <calculatedColumnFormula>F65-E65</calculatedColumnFormula>
    </tableColumn>
    <tableColumn id="6" xr3:uid="{1566D95A-D5A8-488E-83DF-AD44C2D25EE1}" name="2019-23" dataDxfId="575">
      <calculatedColumnFormula>F65-B65</calculatedColumnFormula>
    </tableColumn>
  </tableColumns>
  <tableStyleInfo name="TableStyleLight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A786C47-5336-4A39-B0B9-02BB369D4FF7}" name="Table51" displayName="Table51" ref="A103:F110" totalsRowShown="0" headerRowDxfId="574" dataDxfId="572" headerRowBorderDxfId="573" tableBorderDxfId="571" totalsRowBorderDxfId="570">
  <autoFilter ref="A103:F110" xr:uid="{1A786C47-5336-4A39-B0B9-02BB369D4FF7}">
    <filterColumn colId="0" hiddenButton="1"/>
    <filterColumn colId="1" hiddenButton="1"/>
    <filterColumn colId="2" hiddenButton="1"/>
    <filterColumn colId="3" hiddenButton="1"/>
    <filterColumn colId="4" hiddenButton="1"/>
    <filterColumn colId="5" hiddenButton="1"/>
  </autoFilter>
  <tableColumns count="6">
    <tableColumn id="1" xr3:uid="{74A317C3-5DB9-4DFF-ABCC-9A8B4B9C651B}" name="Sector" dataDxfId="569"/>
    <tableColumn id="2" xr3:uid="{A7F3441F-6211-47D1-89ED-CC844FB13184}" name="2019-20" dataDxfId="568">
      <calculatedColumnFormula>B91/B65*100</calculatedColumnFormula>
    </tableColumn>
    <tableColumn id="3" xr3:uid="{02575734-42FA-4599-B0DA-0937D1A6C294}" name="2020-21" dataDxfId="567">
      <calculatedColumnFormula>C91/C65*100</calculatedColumnFormula>
    </tableColumn>
    <tableColumn id="4" xr3:uid="{0DE98CC7-1993-4CCB-9D67-D6620B3B6945}" name="2021-22" dataDxfId="566">
      <calculatedColumnFormula>D91/D65*100</calculatedColumnFormula>
    </tableColumn>
    <tableColumn id="5" xr3:uid="{173169ED-52C7-4FE0-8E63-57AB80C3E108}" name="2022-23" dataDxfId="565">
      <calculatedColumnFormula>E91/E65*100</calculatedColumnFormula>
    </tableColumn>
    <tableColumn id="6" xr3:uid="{0C674DF6-205C-4033-8BA8-EC6CD89EAAF2}" name="2019-23" dataDxfId="564">
      <calculatedColumnFormula>F91/B65*100</calculatedColumnFormula>
    </tableColumn>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0626C78-38EB-4772-BE68-6287781C7643}" name="Table4" displayName="Table4" ref="A49:F56" totalsRowShown="0" headerRowDxfId="1058" dataDxfId="1056" headerRowBorderDxfId="1057" tableBorderDxfId="1055" totalsRowBorderDxfId="1054">
  <autoFilter ref="A49:F56" xr:uid="{80626C78-38EB-4772-BE68-6287781C7643}">
    <filterColumn colId="0" hiddenButton="1"/>
    <filterColumn colId="1" hiddenButton="1"/>
    <filterColumn colId="2" hiddenButton="1"/>
    <filterColumn colId="3" hiddenButton="1"/>
    <filterColumn colId="4" hiddenButton="1"/>
    <filterColumn colId="5" hiddenButton="1"/>
  </autoFilter>
  <tableColumns count="6">
    <tableColumn id="1" xr3:uid="{00A3D641-3D5F-4E7A-89B4-B13B334E5482}" name="Sector" dataDxfId="1053"/>
    <tableColumn id="2" xr3:uid="{54899924-A4DB-4E2A-8CED-B53D23EF8923}" name="2019-20" dataDxfId="1052">
      <calculatedColumnFormula>B37/B11*100</calculatedColumnFormula>
    </tableColumn>
    <tableColumn id="3" xr3:uid="{B600C0B5-C97D-4152-B863-4FDF5F17357B}" name="2020-21" dataDxfId="1051">
      <calculatedColumnFormula>C37/C11*100</calculatedColumnFormula>
    </tableColumn>
    <tableColumn id="4" xr3:uid="{5BAE77FB-97C1-40C1-B382-160958A3B5F4}" name="2021-22" dataDxfId="1050">
      <calculatedColumnFormula>D37/D11*100</calculatedColumnFormula>
    </tableColumn>
    <tableColumn id="5" xr3:uid="{B4A7558E-A356-4ECE-92AC-7BF2812BC79F}" name="2022-23" dataDxfId="1049">
      <calculatedColumnFormula>E37/E11*100</calculatedColumnFormula>
    </tableColumn>
    <tableColumn id="6" xr3:uid="{DB16E126-7B1F-484F-9B19-9583FAAFAC96}" name="2019-23" dataDxfId="1048">
      <calculatedColumnFormula>F37/B11*100</calculatedColumnFormula>
    </tableColumn>
  </tableColumns>
  <tableStyleInfo name="TableStyleLight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67CEAB3A-805A-41B9-9C72-5300DF49C968}" name="Table52" displayName="Table52" ref="A10:F17" totalsRowShown="0" headerRowDxfId="563" dataDxfId="561" headerRowBorderDxfId="562" tableBorderDxfId="560" totalsRowBorderDxfId="559">
  <autoFilter ref="A10:F17" xr:uid="{67CEAB3A-805A-41B9-9C72-5300DF49C968}">
    <filterColumn colId="0" hiddenButton="1"/>
    <filterColumn colId="1" hiddenButton="1"/>
    <filterColumn colId="2" hiddenButton="1"/>
    <filterColumn colId="3" hiddenButton="1"/>
    <filterColumn colId="4" hiddenButton="1"/>
    <filterColumn colId="5" hiddenButton="1"/>
  </autoFilter>
  <tableColumns count="6">
    <tableColumn id="1" xr3:uid="{4A4D90E9-B465-4935-AB7E-AC179118CC84}" name="Sector" dataDxfId="558"/>
    <tableColumn id="2" xr3:uid="{8C1952F7-E167-4046-9061-C19F42C2010F}" name="2019" dataDxfId="557"/>
    <tableColumn id="3" xr3:uid="{5A805CB3-5953-40E3-86A2-04314F28B499}" name="2020" dataDxfId="556"/>
    <tableColumn id="4" xr3:uid="{6FC807E4-62F8-46C2-B870-9840F40FEB9F}" name="2021" dataDxfId="555"/>
    <tableColumn id="5" xr3:uid="{95D0F7B1-EC24-454D-B7B0-3A5B76BCAF5B}" name="2022" dataDxfId="554"/>
    <tableColumn id="6" xr3:uid="{A9481AC9-1D49-4C6E-83DE-338BC326A61D}" name="2023" dataDxfId="553"/>
  </tableColumns>
  <tableStyleInfo name="TableStyleLight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AE3430D9-D655-42F7-BC0E-BEBB2E6B6E6C}" name="Table53" displayName="Table53" ref="A23:F30" totalsRowShown="0" headerRowDxfId="552" dataDxfId="550" headerRowBorderDxfId="551" tableBorderDxfId="549" totalsRowBorderDxfId="548">
  <autoFilter ref="A23:F30" xr:uid="{AE3430D9-D655-42F7-BC0E-BEBB2E6B6E6C}">
    <filterColumn colId="0" hiddenButton="1"/>
    <filterColumn colId="1" hiddenButton="1"/>
    <filterColumn colId="2" hiddenButton="1"/>
    <filterColumn colId="3" hiddenButton="1"/>
    <filterColumn colId="4" hiddenButton="1"/>
    <filterColumn colId="5" hiddenButton="1"/>
  </autoFilter>
  <tableColumns count="6">
    <tableColumn id="1" xr3:uid="{DBC09804-895F-4150-892C-052AAFB3D9E2}" name="Sector" dataDxfId="547"/>
    <tableColumn id="2" xr3:uid="{5290BE0F-0B81-4347-BED6-E80559FBE341}" name="2019" dataDxfId="546"/>
    <tableColumn id="3" xr3:uid="{8653F574-A258-471B-8771-017B2463BC59}" name="2020" dataDxfId="545"/>
    <tableColumn id="4" xr3:uid="{12293880-F0BB-4A7A-A58A-A692F46BF9B9}" name="2021" dataDxfId="544"/>
    <tableColumn id="5" xr3:uid="{8F6916E6-22D5-453E-9141-C3740BDD4947}" name="2022" dataDxfId="543"/>
    <tableColumn id="6" xr3:uid="{F0CC7E37-E465-4A35-B4FB-6ADBDE8B3EA5}" name="2023" dataDxfId="542"/>
  </tableColumns>
  <tableStyleInfo name="TableStyleLight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D6116E86-E8F1-415F-B495-BFA2E9A34292}" name="Table54" displayName="Table54" ref="A36:F43" totalsRowShown="0" headerRowDxfId="541" dataDxfId="539" headerRowBorderDxfId="540" tableBorderDxfId="538" totalsRowBorderDxfId="537">
  <autoFilter ref="A36:F43" xr:uid="{D6116E86-E8F1-415F-B495-BFA2E9A34292}">
    <filterColumn colId="0" hiddenButton="1"/>
    <filterColumn colId="1" hiddenButton="1"/>
    <filterColumn colId="2" hiddenButton="1"/>
    <filterColumn colId="3" hiddenButton="1"/>
    <filterColumn colId="4" hiddenButton="1"/>
    <filterColumn colId="5" hiddenButton="1"/>
  </autoFilter>
  <tableColumns count="6">
    <tableColumn id="1" xr3:uid="{CF01F11A-FD9F-4BE0-B346-1CFDEB862AA6}" name="Sector" dataDxfId="536"/>
    <tableColumn id="2" xr3:uid="{5FE9DFD9-0818-4698-9B02-A96339C1F674}" name="2019-20" dataDxfId="535">
      <calculatedColumnFormula>C11-B11</calculatedColumnFormula>
    </tableColumn>
    <tableColumn id="3" xr3:uid="{A8E46645-DB18-4C42-BB1A-0743BD8B5B73}" name="2020-21" dataDxfId="534">
      <calculatedColumnFormula>D11-C11</calculatedColumnFormula>
    </tableColumn>
    <tableColumn id="4" xr3:uid="{FDD148C7-8FE6-463B-9884-72BEFF96C588}" name="2021-22" dataDxfId="533">
      <calculatedColumnFormula>E11-D11</calculatedColumnFormula>
    </tableColumn>
    <tableColumn id="5" xr3:uid="{61D0FF5E-DEA6-4254-B0C9-10FA9E388121}" name="2022-23" dataDxfId="532">
      <calculatedColumnFormula>F11-E11</calculatedColumnFormula>
    </tableColumn>
    <tableColumn id="6" xr3:uid="{A45084CC-D8D1-4BBE-80D0-E5CE01AF80AC}" name="2019-23" dataDxfId="531">
      <calculatedColumnFormula>F11-B11</calculatedColumnFormula>
    </tableColumn>
  </tableColumns>
  <tableStyleInfo name="TableStyleLight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2892F39F-674C-4772-A031-9C2B5DE73C0D}" name="Table55" displayName="Table55" ref="A49:F56" totalsRowShown="0" headerRowDxfId="530" dataDxfId="528" headerRowBorderDxfId="529" tableBorderDxfId="527" totalsRowBorderDxfId="526">
  <autoFilter ref="A49:F56" xr:uid="{2892F39F-674C-4772-A031-9C2B5DE73C0D}">
    <filterColumn colId="0" hiddenButton="1"/>
    <filterColumn colId="1" hiddenButton="1"/>
    <filterColumn colId="2" hiddenButton="1"/>
    <filterColumn colId="3" hiddenButton="1"/>
    <filterColumn colId="4" hiddenButton="1"/>
    <filterColumn colId="5" hiddenButton="1"/>
  </autoFilter>
  <tableColumns count="6">
    <tableColumn id="1" xr3:uid="{D5F248B9-8D01-4B97-B9D2-33DD2E99DAF1}" name="Sector" dataDxfId="525"/>
    <tableColumn id="2" xr3:uid="{C422211A-B785-4D0A-AE40-7D2F0AC687FF}" name="2019-20" dataDxfId="524">
      <calculatedColumnFormula>B37/B11*100</calculatedColumnFormula>
    </tableColumn>
    <tableColumn id="3" xr3:uid="{728BE6E4-316F-4AA3-ACB6-CED82A26C3C3}" name="2020-21" dataDxfId="523">
      <calculatedColumnFormula>C37/C11*100</calculatedColumnFormula>
    </tableColumn>
    <tableColumn id="4" xr3:uid="{F0887127-05AD-454C-A668-889B9B7A287F}" name="2021-22" dataDxfId="522">
      <calculatedColumnFormula>D37/D11*100</calculatedColumnFormula>
    </tableColumn>
    <tableColumn id="5" xr3:uid="{5E56B7CB-DBD0-4A7B-94B6-6CB41AA84B83}" name="2022-23" dataDxfId="521">
      <calculatedColumnFormula>E37/E11*100</calculatedColumnFormula>
    </tableColumn>
    <tableColumn id="6" xr3:uid="{6BC69D76-871E-44A4-9035-75511F955A94}" name="2019-23" dataDxfId="520">
      <calculatedColumnFormula>F37/B11*100</calculatedColumnFormula>
    </tableColumn>
  </tableColumns>
  <tableStyleInfo name="TableStyleLight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5D18F0F-E9B5-447E-A0CD-C47DE2821AAC}" name="Table56" displayName="Table56" ref="A64:F71" totalsRowShown="0" headerRowDxfId="519" dataDxfId="517" headerRowBorderDxfId="518" tableBorderDxfId="516" totalsRowBorderDxfId="515">
  <autoFilter ref="A64:F71" xr:uid="{15D18F0F-E9B5-447E-A0CD-C47DE2821AAC}">
    <filterColumn colId="0" hiddenButton="1"/>
    <filterColumn colId="1" hiddenButton="1"/>
    <filterColumn colId="2" hiddenButton="1"/>
    <filterColumn colId="3" hiddenButton="1"/>
    <filterColumn colId="4" hiddenButton="1"/>
    <filterColumn colId="5" hiddenButton="1"/>
  </autoFilter>
  <tableColumns count="6">
    <tableColumn id="1" xr3:uid="{8903C115-D1B3-439A-8F1B-E4840FBB298E}" name="Sector" dataDxfId="514"/>
    <tableColumn id="2" xr3:uid="{5B6C5338-6292-4440-9295-E479189179D6}" name="2019" dataDxfId="513"/>
    <tableColumn id="3" xr3:uid="{62FAEB08-46D5-4616-8488-FE90E8356710}" name="2020" dataDxfId="512"/>
    <tableColumn id="4" xr3:uid="{898DCF31-7A70-4394-B605-376998BD7059}" name="2021" dataDxfId="511"/>
    <tableColumn id="5" xr3:uid="{91B5F710-CBDB-4366-82D7-AA2A57E2F7A1}" name="2022" dataDxfId="510"/>
    <tableColumn id="6" xr3:uid="{C14FDA0B-65D4-4D3E-955D-9C49F761DE9F}" name="2023" dataDxfId="509"/>
  </tableColumns>
  <tableStyleInfo name="TableStyleLight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E59675A5-8125-419D-BA37-E75BCC0F62A0}" name="Table57" displayName="Table57" ref="A77:F84" totalsRowShown="0" headerRowDxfId="508" dataDxfId="506" headerRowBorderDxfId="507" tableBorderDxfId="505" totalsRowBorderDxfId="504">
  <autoFilter ref="A77:F84" xr:uid="{E59675A5-8125-419D-BA37-E75BCC0F62A0}">
    <filterColumn colId="0" hiddenButton="1"/>
    <filterColumn colId="1" hiddenButton="1"/>
    <filterColumn colId="2" hiddenButton="1"/>
    <filterColumn colId="3" hiddenButton="1"/>
    <filterColumn colId="4" hiddenButton="1"/>
    <filterColumn colId="5" hiddenButton="1"/>
  </autoFilter>
  <tableColumns count="6">
    <tableColumn id="1" xr3:uid="{6D8AB032-59D5-4447-B618-B7485BD3B6F4}" name="Sector" dataDxfId="503"/>
    <tableColumn id="2" xr3:uid="{966EC033-8CD5-445F-8D3C-2B9EA6697433}" name="2019" dataDxfId="502"/>
    <tableColumn id="3" xr3:uid="{DACF670C-F34A-4E3D-8773-E6151F2B3389}" name="2020" dataDxfId="501"/>
    <tableColumn id="4" xr3:uid="{767F8857-A3A8-4ED6-997E-70E91A5B6FCB}" name="2021" dataDxfId="500"/>
    <tableColumn id="5" xr3:uid="{DA572482-6EC1-4282-A092-34D37DDE2035}" name="2022" dataDxfId="499"/>
    <tableColumn id="6" xr3:uid="{5A983113-48E3-4FE4-8899-48291454EEC2}" name="2023" dataDxfId="498"/>
  </tableColumns>
  <tableStyleInfo name="TableStyleLight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2EAA22CB-43D7-4936-B070-DB1A285589B5}" name="Table58" displayName="Table58" ref="A90:F97" totalsRowShown="0" headerRowDxfId="497" dataDxfId="495" headerRowBorderDxfId="496" tableBorderDxfId="494" totalsRowBorderDxfId="493">
  <autoFilter ref="A90:F97" xr:uid="{2EAA22CB-43D7-4936-B070-DB1A285589B5}">
    <filterColumn colId="0" hiddenButton="1"/>
    <filterColumn colId="1" hiddenButton="1"/>
    <filterColumn colId="2" hiddenButton="1"/>
    <filterColumn colId="3" hiddenButton="1"/>
    <filterColumn colId="4" hiddenButton="1"/>
    <filterColumn colId="5" hiddenButton="1"/>
  </autoFilter>
  <tableColumns count="6">
    <tableColumn id="1" xr3:uid="{1CF552FF-1F67-4787-82B4-6825A19F533F}" name="Sector" dataDxfId="492"/>
    <tableColumn id="2" xr3:uid="{757551AB-BE94-47F6-AA0D-522388806C62}" name="2019-20" dataDxfId="491">
      <calculatedColumnFormula>C65-B65</calculatedColumnFormula>
    </tableColumn>
    <tableColumn id="3" xr3:uid="{241A3DFA-FA45-48B4-ABB6-E4EE64B0C347}" name="2020-21" dataDxfId="490">
      <calculatedColumnFormula>D65-C65</calculatedColumnFormula>
    </tableColumn>
    <tableColumn id="4" xr3:uid="{02E4442A-3382-4162-994C-22DB4016945E}" name="2021-22" dataDxfId="489">
      <calculatedColumnFormula>E65-D65</calculatedColumnFormula>
    </tableColumn>
    <tableColumn id="5" xr3:uid="{F2BEAC9D-8983-4BE3-B384-295A37DC54EA}" name="2022-23" dataDxfId="488">
      <calculatedColumnFormula>F65-E65</calculatedColumnFormula>
    </tableColumn>
    <tableColumn id="6" xr3:uid="{C4F8B50C-A969-46DD-A7BC-271333CB1D50}" name="2019-23" dataDxfId="487">
      <calculatedColumnFormula>F65-B65</calculatedColumnFormula>
    </tableColumn>
  </tableColumns>
  <tableStyleInfo name="TableStyleLight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A06DBF90-595A-4CE1-80F0-89EF6EF50DB5}" name="Table59" displayName="Table59" ref="A103:F110" totalsRowShown="0" headerRowDxfId="486" dataDxfId="484" headerRowBorderDxfId="485" tableBorderDxfId="483" totalsRowBorderDxfId="482">
  <autoFilter ref="A103:F110" xr:uid="{A06DBF90-595A-4CE1-80F0-89EF6EF50DB5}">
    <filterColumn colId="0" hiddenButton="1"/>
    <filterColumn colId="1" hiddenButton="1"/>
    <filterColumn colId="2" hiddenButton="1"/>
    <filterColumn colId="3" hiddenButton="1"/>
    <filterColumn colId="4" hiddenButton="1"/>
    <filterColumn colId="5" hiddenButton="1"/>
  </autoFilter>
  <tableColumns count="6">
    <tableColumn id="1" xr3:uid="{07111069-EE8F-407E-97F0-9944D2B1EA43}" name="Sector" dataDxfId="481"/>
    <tableColumn id="2" xr3:uid="{8B4E1C67-F6BA-4669-8416-BD7F910017E4}" name="2019-20" dataDxfId="480">
      <calculatedColumnFormula>B91/B65*100</calculatedColumnFormula>
    </tableColumn>
    <tableColumn id="3" xr3:uid="{5EF38972-47DB-473A-A124-A393D5C8F135}" name="2020-21" dataDxfId="479">
      <calculatedColumnFormula>C91/C65*100</calculatedColumnFormula>
    </tableColumn>
    <tableColumn id="4" xr3:uid="{B0E0E0B2-C398-407B-871D-F28DFA0C518D}" name="2021-22" dataDxfId="478">
      <calculatedColumnFormula>D91/D65*100</calculatedColumnFormula>
    </tableColumn>
    <tableColumn id="5" xr3:uid="{D6C374CB-E0D7-430E-9581-73C95A9AB144}" name="2022-23" dataDxfId="477">
      <calculatedColumnFormula>E91/E65*100</calculatedColumnFormula>
    </tableColumn>
    <tableColumn id="6" xr3:uid="{6F1A56E6-D873-482B-9D74-3948137D16CA}" name="2019-23" dataDxfId="476">
      <calculatedColumnFormula>F91/B65*100</calculatedColumnFormula>
    </tableColumn>
  </tableColumns>
  <tableStyleInfo name="TableStyleLight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AC83C269-49C1-4689-BE96-9AEA4E5C6528}" name="Table60" displayName="Table60" ref="A10:F19" totalsRowShown="0" headerRowDxfId="475" dataDxfId="473" headerRowBorderDxfId="474" tableBorderDxfId="472" totalsRowBorderDxfId="471">
  <autoFilter ref="A10:F19" xr:uid="{AC83C269-49C1-4689-BE96-9AEA4E5C6528}">
    <filterColumn colId="0" hiddenButton="1"/>
    <filterColumn colId="1" hiddenButton="1"/>
    <filterColumn colId="2" hiddenButton="1"/>
    <filterColumn colId="3" hiddenButton="1"/>
    <filterColumn colId="4" hiddenButton="1"/>
    <filterColumn colId="5" hiddenButton="1"/>
  </autoFilter>
  <tableColumns count="6">
    <tableColumn id="1" xr3:uid="{2842ABAB-1E2B-4074-BBFF-0FEC5F9BBCEF}" name="Sector" dataDxfId="470"/>
    <tableColumn id="2" xr3:uid="{38FD151B-83FF-4AE8-ABA8-9AC69575CD90}" name="2019" dataDxfId="469"/>
    <tableColumn id="3" xr3:uid="{7B60E689-071A-49E7-B744-83FEC97EF286}" name="2020" dataDxfId="468"/>
    <tableColumn id="4" xr3:uid="{1D9F3DD7-AA47-4370-9270-8BB2A1C6BB4F}" name="2021" dataDxfId="467"/>
    <tableColumn id="5" xr3:uid="{EA89C392-E9A5-4C06-A943-D51653BC2FB0}" name="2022" dataDxfId="466"/>
    <tableColumn id="6" xr3:uid="{822B3A38-D78A-4570-A421-D0809FB1B5C1}" name="2023" dataDxfId="465"/>
  </tableColumns>
  <tableStyleInfo name="TableStyleLight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C8021B4F-43FA-40B2-81D0-D0359FFA0F71}" name="Table61" displayName="Table61" ref="A26:F35" totalsRowShown="0" headerRowDxfId="464" headerRowBorderDxfId="463" tableBorderDxfId="462" totalsRowBorderDxfId="461">
  <autoFilter ref="A26:F35" xr:uid="{C8021B4F-43FA-40B2-81D0-D0359FFA0F71}">
    <filterColumn colId="0" hiddenButton="1"/>
    <filterColumn colId="1" hiddenButton="1"/>
    <filterColumn colId="2" hiddenButton="1"/>
    <filterColumn colId="3" hiddenButton="1"/>
    <filterColumn colId="4" hiddenButton="1"/>
    <filterColumn colId="5" hiddenButton="1"/>
  </autoFilter>
  <tableColumns count="6">
    <tableColumn id="1" xr3:uid="{86AD140B-DB36-4E37-8D64-6CACB38A4086}" name="Sector" dataDxfId="460">
      <calculatedColumnFormula>A11</calculatedColumnFormula>
    </tableColumn>
    <tableColumn id="2" xr3:uid="{B133F164-50DC-4B2C-8777-3458874B7865}" name="2019">
      <calculatedColumnFormula>B11/B$19*100</calculatedColumnFormula>
    </tableColumn>
    <tableColumn id="3" xr3:uid="{021F1255-19FB-4FBC-B5CE-DB905835468B}" name="2020">
      <calculatedColumnFormula>C11/C$19*100</calculatedColumnFormula>
    </tableColumn>
    <tableColumn id="4" xr3:uid="{9ACC1FA2-F1AD-410B-915F-27954063D95B}" name="2021">
      <calculatedColumnFormula>D11/D$19*100</calculatedColumnFormula>
    </tableColumn>
    <tableColumn id="5" xr3:uid="{B019070F-E1B2-4800-A05B-B9E813EC4093}" name="2022">
      <calculatedColumnFormula>E11/E$19*100</calculatedColumnFormula>
    </tableColumn>
    <tableColumn id="6" xr3:uid="{73885060-4F3F-464B-B248-5DA9979C9FF4}" name="2023">
      <calculatedColumnFormula>F11/F$19*100</calculatedColumnFormula>
    </tableColumn>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96DE0FF-333E-42E4-9F7C-E614648FC61D}" name="Table5" displayName="Table5" ref="A64:F71" totalsRowShown="0" headerRowDxfId="1047" dataDxfId="1045" headerRowBorderDxfId="1046" tableBorderDxfId="1044" totalsRowBorderDxfId="1043">
  <autoFilter ref="A64:F71" xr:uid="{A96DE0FF-333E-42E4-9F7C-E614648FC61D}">
    <filterColumn colId="0" hiddenButton="1"/>
    <filterColumn colId="1" hiddenButton="1"/>
    <filterColumn colId="2" hiddenButton="1"/>
    <filterColumn colId="3" hiddenButton="1"/>
    <filterColumn colId="4" hiddenButton="1"/>
    <filterColumn colId="5" hiddenButton="1"/>
  </autoFilter>
  <tableColumns count="6">
    <tableColumn id="1" xr3:uid="{D06A0E22-2A0D-484D-B93E-3B278E6D0FFD}" name="Sector" dataDxfId="1042"/>
    <tableColumn id="2" xr3:uid="{A2E6181F-B638-4F0D-B3A0-4785E8265994}" name="2019" dataDxfId="1041"/>
    <tableColumn id="3" xr3:uid="{BA3FD169-16E4-4588-9742-E727547D72CF}" name="2020" dataDxfId="1040"/>
    <tableColumn id="4" xr3:uid="{353D58D6-F30F-4463-A6EC-C900F80FE4EC}" name="2021" dataDxfId="1039"/>
    <tableColumn id="5" xr3:uid="{2CF15643-4522-4F35-AC95-7C345DE6FDB8}" name="2022" dataDxfId="1038"/>
    <tableColumn id="6" xr3:uid="{5DD2F974-7531-4CDF-A3CD-E9F435983B62}" name="2023" dataDxfId="1037"/>
  </tableColumns>
  <tableStyleInfo name="TableStyleLight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A73F2A9B-F057-40AE-A41C-35460224771F}" name="Table62" displayName="Table62" ref="A42:F51" totalsRowShown="0" headerRowDxfId="459" dataDxfId="457" headerRowBorderDxfId="458" tableBorderDxfId="456" totalsRowBorderDxfId="455">
  <autoFilter ref="A42:F51" xr:uid="{A73F2A9B-F057-40AE-A41C-35460224771F}">
    <filterColumn colId="0" hiddenButton="1"/>
    <filterColumn colId="1" hiddenButton="1"/>
    <filterColumn colId="2" hiddenButton="1"/>
    <filterColumn colId="3" hiddenButton="1"/>
    <filterColumn colId="4" hiddenButton="1"/>
    <filterColumn colId="5" hiddenButton="1"/>
  </autoFilter>
  <tableColumns count="6">
    <tableColumn id="1" xr3:uid="{0098C6ED-5B0D-4DE3-98EC-2C1987930CA7}" name="Sector" dataDxfId="454">
      <calculatedColumnFormula>A27</calculatedColumnFormula>
    </tableColumn>
    <tableColumn id="2" xr3:uid="{798E3295-E73F-49F0-B9BD-6224B905B9EF}" name="2019-20" dataDxfId="453">
      <calculatedColumnFormula>C11-B11</calculatedColumnFormula>
    </tableColumn>
    <tableColumn id="3" xr3:uid="{4DEC8F42-AF27-4638-A0B6-55E1139C9C5D}" name="2020-21" dataDxfId="452">
      <calculatedColumnFormula>D11-C11</calculatedColumnFormula>
    </tableColumn>
    <tableColumn id="4" xr3:uid="{B3EB31B5-40D3-4991-BE95-C1D2FDD9438E}" name="2021-22" dataDxfId="451">
      <calculatedColumnFormula>E11-D11</calculatedColumnFormula>
    </tableColumn>
    <tableColumn id="5" xr3:uid="{2FBA6B65-CA3D-4F5A-BB0C-96D589E744E1}" name="2022-23" dataDxfId="450">
      <calculatedColumnFormula>F11-E11</calculatedColumnFormula>
    </tableColumn>
    <tableColumn id="6" xr3:uid="{94EC34C9-59A0-4980-B578-82911301378E}" name="2019-23" dataDxfId="449">
      <calculatedColumnFormula>F11-B11</calculatedColumnFormula>
    </tableColumn>
  </tableColumns>
  <tableStyleInfo name="TableStyleLight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7953A041-9C71-4CDD-9FDB-049C8DE753AC}" name="Table63" displayName="Table63" ref="A58:F67" totalsRowShown="0" headerRowDxfId="448" headerRowBorderDxfId="447" tableBorderDxfId="446" totalsRowBorderDxfId="445">
  <autoFilter ref="A58:F67" xr:uid="{7953A041-9C71-4CDD-9FDB-049C8DE753AC}">
    <filterColumn colId="0" hiddenButton="1"/>
    <filterColumn colId="1" hiddenButton="1"/>
    <filterColumn colId="2" hiddenButton="1"/>
    <filterColumn colId="3" hiddenButton="1"/>
    <filterColumn colId="4" hiddenButton="1"/>
    <filterColumn colId="5" hiddenButton="1"/>
  </autoFilter>
  <tableColumns count="6">
    <tableColumn id="1" xr3:uid="{44D5A74A-A1CF-4F87-8F0E-E4BF4F4A2586}" name="Sector" dataDxfId="444">
      <calculatedColumnFormula>A43</calculatedColumnFormula>
    </tableColumn>
    <tableColumn id="2" xr3:uid="{020D57D9-D488-488F-B341-6D1D29F496B8}" name="2019-20">
      <calculatedColumnFormula>B43/B11*100</calculatedColumnFormula>
    </tableColumn>
    <tableColumn id="3" xr3:uid="{1E32BAA5-C8ED-4099-8E32-45DAAD44318F}" name="2020-21">
      <calculatedColumnFormula>C43/C11*100</calculatedColumnFormula>
    </tableColumn>
    <tableColumn id="4" xr3:uid="{6BE08AAB-ABFE-4093-9DF5-7174E0517B02}" name="2021-22">
      <calculatedColumnFormula>D43/D11*100</calculatedColumnFormula>
    </tableColumn>
    <tableColumn id="5" xr3:uid="{63679AB2-1FEF-4927-A674-EA387DD9B064}" name="2022-23">
      <calculatedColumnFormula>E43/E11*100</calculatedColumnFormula>
    </tableColumn>
    <tableColumn id="6" xr3:uid="{4BB8FE46-E1E9-4F9F-8B06-0BFD7E71AA32}" name="2019-23">
      <calculatedColumnFormula>F43/B11*100</calculatedColumnFormula>
    </tableColumn>
  </tableColumns>
  <tableStyleInfo name="TableStyleLight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D1520BFC-AE98-4D76-B0B6-CCF8CE133DB7}" name="Table64" displayName="Table64" ref="A76:F85" totalsRowShown="0" headerRowDxfId="443" dataDxfId="441" headerRowBorderDxfId="442" tableBorderDxfId="440" totalsRowBorderDxfId="439">
  <autoFilter ref="A76:F85" xr:uid="{D1520BFC-AE98-4D76-B0B6-CCF8CE133DB7}">
    <filterColumn colId="0" hiddenButton="1"/>
    <filterColumn colId="1" hiddenButton="1"/>
    <filterColumn colId="2" hiddenButton="1"/>
    <filterColumn colId="3" hiddenButton="1"/>
    <filterColumn colId="4" hiddenButton="1"/>
    <filterColumn colId="5" hiddenButton="1"/>
  </autoFilter>
  <tableColumns count="6">
    <tableColumn id="1" xr3:uid="{F95C0220-C51E-4EF6-9F1A-1AAEB72E0970}" name="Sector" dataDxfId="438"/>
    <tableColumn id="2" xr3:uid="{18AD3160-19C0-4F68-8466-D403CD63E41C}" name="2019" dataDxfId="437"/>
    <tableColumn id="3" xr3:uid="{6A32308A-4C45-46A4-9F20-19E114576797}" name="2020" dataDxfId="436"/>
    <tableColumn id="4" xr3:uid="{D0B01146-FEED-4645-B254-71A87F70D193}" name="2021" dataDxfId="435"/>
    <tableColumn id="5" xr3:uid="{42E20EF2-B0FC-4C8F-9251-EBEEAD69F4E6}" name="2022" dataDxfId="434"/>
    <tableColumn id="6" xr3:uid="{DC10DCEB-EBC2-4640-9CDB-909862E25A89}" name="2023" dataDxfId="433"/>
  </tableColumns>
  <tableStyleInfo name="TableStyleLight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0A15341-0290-4A7E-9A84-4C0918DB81B3}" name="Table65" displayName="Table65" ref="A92:F101" totalsRowShown="0" headerRowDxfId="432" headerRowBorderDxfId="431" tableBorderDxfId="430" totalsRowBorderDxfId="429">
  <autoFilter ref="A92:F101" xr:uid="{30A15341-0290-4A7E-9A84-4C0918DB81B3}">
    <filterColumn colId="0" hiddenButton="1"/>
    <filterColumn colId="1" hiddenButton="1"/>
    <filterColumn colId="2" hiddenButton="1"/>
    <filterColumn colId="3" hiddenButton="1"/>
    <filterColumn colId="4" hiddenButton="1"/>
    <filterColumn colId="5" hiddenButton="1"/>
  </autoFilter>
  <tableColumns count="6">
    <tableColumn id="1" xr3:uid="{300926A8-60BA-4527-A871-3E8CDBA3D400}" name="Sector" dataDxfId="428"/>
    <tableColumn id="2" xr3:uid="{13D34A91-C0B3-4A5E-99F2-810AEEB2792C}" name="2019"/>
    <tableColumn id="3" xr3:uid="{1901A63A-2572-4936-BB99-55F33A44D25B}" name="2020"/>
    <tableColumn id="4" xr3:uid="{767D5699-B78E-4E2A-8CD5-5578C1B9F58E}" name="2021"/>
    <tableColumn id="5" xr3:uid="{68DF4256-DFBD-4197-A070-B06C9D7A0441}" name="2022"/>
    <tableColumn id="6" xr3:uid="{0702497F-47DA-4549-AD1A-E0A08252A704}" name="2023"/>
  </tableColumns>
  <tableStyleInfo name="TableStyleLight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149DB2B7-CE8C-4FDB-A588-1DB0D625F51C}" name="Table66" displayName="Table66" ref="A108:F117" totalsRowShown="0" headerRowDxfId="427" dataDxfId="425" headerRowBorderDxfId="426" tableBorderDxfId="424" totalsRowBorderDxfId="423">
  <autoFilter ref="A108:F117" xr:uid="{149DB2B7-CE8C-4FDB-A588-1DB0D625F51C}">
    <filterColumn colId="0" hiddenButton="1"/>
    <filterColumn colId="1" hiddenButton="1"/>
    <filterColumn colId="2" hiddenButton="1"/>
    <filterColumn colId="3" hiddenButton="1"/>
    <filterColumn colId="4" hiddenButton="1"/>
    <filterColumn colId="5" hiddenButton="1"/>
  </autoFilter>
  <tableColumns count="6">
    <tableColumn id="1" xr3:uid="{DA29B361-56DE-443F-9D85-0F40A6BC65CD}" name="Sector" dataDxfId="422"/>
    <tableColumn id="2" xr3:uid="{96D8965F-BE43-4D42-82C9-391F5599DB76}" name="2019-20" dataDxfId="421">
      <calculatedColumnFormula>C77-B77</calculatedColumnFormula>
    </tableColumn>
    <tableColumn id="3" xr3:uid="{71DE3E2A-3F5B-4ED9-A8F3-38A165310942}" name="2020-21" dataDxfId="420">
      <calculatedColumnFormula>D77-C77</calculatedColumnFormula>
    </tableColumn>
    <tableColumn id="4" xr3:uid="{5FE1CA83-8B07-4527-9CEB-EE28DEC50BAC}" name="2021-22" dataDxfId="419">
      <calculatedColumnFormula>E77-D77</calculatedColumnFormula>
    </tableColumn>
    <tableColumn id="5" xr3:uid="{49B88B29-066B-4B56-A2F2-FB397D04F70C}" name="2022-23" dataDxfId="418">
      <calculatedColumnFormula>F77-E77</calculatedColumnFormula>
    </tableColumn>
    <tableColumn id="6" xr3:uid="{87FD2AC8-93DD-4EC7-ACF2-D711D2DC3092}" name="2019-23" dataDxfId="417">
      <calculatedColumnFormula>F77-B77</calculatedColumnFormula>
    </tableColumn>
  </tableColumns>
  <tableStyleInfo name="TableStyleLight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E115D59C-B5F9-4515-BA3D-16F3E62B1626}" name="Table67" displayName="Table67" ref="A124:F133" totalsRowShown="0" headerRowDxfId="416" headerRowBorderDxfId="415" tableBorderDxfId="414" totalsRowBorderDxfId="413">
  <autoFilter ref="A124:F133" xr:uid="{E115D59C-B5F9-4515-BA3D-16F3E62B1626}">
    <filterColumn colId="0" hiddenButton="1"/>
    <filterColumn colId="1" hiddenButton="1"/>
    <filterColumn colId="2" hiddenButton="1"/>
    <filterColumn colId="3" hiddenButton="1"/>
    <filterColumn colId="4" hiddenButton="1"/>
    <filterColumn colId="5" hiddenButton="1"/>
  </autoFilter>
  <tableColumns count="6">
    <tableColumn id="1" xr3:uid="{4350F9A2-CE2F-487E-95DA-AB3866E7548A}" name="Sector" dataDxfId="412"/>
    <tableColumn id="2" xr3:uid="{75FEE691-3028-4E11-BD50-1BE270F443C2}" name="2019-20">
      <calculatedColumnFormula>B109/B77*100</calculatedColumnFormula>
    </tableColumn>
    <tableColumn id="3" xr3:uid="{8869047E-D7EB-4295-83E1-94520991AE17}" name="2020-21">
      <calculatedColumnFormula>C109/C77*100</calculatedColumnFormula>
    </tableColumn>
    <tableColumn id="4" xr3:uid="{B82F992B-9B29-4723-89F7-82E49687E5C9}" name="2021-22">
      <calculatedColumnFormula>D109/D77*100</calculatedColumnFormula>
    </tableColumn>
    <tableColumn id="5" xr3:uid="{57729DA4-8617-46B9-8953-87C1F85B82E8}" name="2022-23">
      <calculatedColumnFormula>E109/E77*100</calculatedColumnFormula>
    </tableColumn>
    <tableColumn id="6" xr3:uid="{629F0277-7A6A-495E-B29F-AD14E5C47691}" name="2019-23">
      <calculatedColumnFormula>F109/B77*100</calculatedColumnFormula>
    </tableColumn>
  </tableColumns>
  <tableStyleInfo name="TableStyleLight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E294B720-6E1A-4889-AE90-8DA38A412575}" name="Table68" displayName="Table68" ref="A10:F18" totalsRowShown="0" headerRowDxfId="411" dataDxfId="409" headerRowBorderDxfId="410" tableBorderDxfId="408" totalsRowBorderDxfId="407">
  <autoFilter ref="A10:F18" xr:uid="{E294B720-6E1A-4889-AE90-8DA38A412575}">
    <filterColumn colId="0" hiddenButton="1"/>
    <filterColumn colId="1" hiddenButton="1"/>
    <filterColumn colId="2" hiddenButton="1"/>
    <filterColumn colId="3" hiddenButton="1"/>
    <filterColumn colId="4" hiddenButton="1"/>
    <filterColumn colId="5" hiddenButton="1"/>
  </autoFilter>
  <tableColumns count="6">
    <tableColumn id="1" xr3:uid="{A00EFCDB-C7D5-445E-87EE-25060AF43284}" name="Sector"/>
    <tableColumn id="2" xr3:uid="{7E5D25DC-4010-413F-8DDA-5D402B80112D}" name="2019" dataDxfId="406"/>
    <tableColumn id="3" xr3:uid="{FFA2C746-8469-4C34-A4B2-0A3B8861D421}" name="2020" dataDxfId="405"/>
    <tableColumn id="4" xr3:uid="{4F4D2DC6-9AC6-4FE7-BD47-FC8EFD91E893}" name="2021" dataDxfId="404"/>
    <tableColumn id="5" xr3:uid="{C5148D44-B310-45A0-BD92-B884B4750091}" name="2022" dataDxfId="403"/>
    <tableColumn id="6" xr3:uid="{67B5ED8F-0FA3-4476-92CF-FF54727C815D}" name="2023" dataDxfId="402"/>
  </tableColumns>
  <tableStyleInfo name="TableStyleLight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2F9A75C9-CC78-4B46-B88A-BECC1A577225}" name="Table69" displayName="Table69" ref="A24:F32" totalsRowShown="0" headerRowDxfId="401" dataDxfId="399" headerRowBorderDxfId="400" tableBorderDxfId="398" totalsRowBorderDxfId="397">
  <autoFilter ref="A24:F32" xr:uid="{2F9A75C9-CC78-4B46-B88A-BECC1A577225}">
    <filterColumn colId="0" hiddenButton="1"/>
    <filterColumn colId="1" hiddenButton="1"/>
    <filterColumn colId="2" hiddenButton="1"/>
    <filterColumn colId="3" hiddenButton="1"/>
    <filterColumn colId="4" hiddenButton="1"/>
    <filterColumn colId="5" hiddenButton="1"/>
  </autoFilter>
  <tableColumns count="6">
    <tableColumn id="1" xr3:uid="{2457C4A9-D188-4B8C-9271-68CED9C9B658}" name="Sector">
      <calculatedColumnFormula>A11</calculatedColumnFormula>
    </tableColumn>
    <tableColumn id="2" xr3:uid="{9441EA9A-C1C8-4EF3-8796-7AF3A6F11553}" name="2019" dataDxfId="396">
      <calculatedColumnFormula>B11/B$18*100</calculatedColumnFormula>
    </tableColumn>
    <tableColumn id="3" xr3:uid="{7B9079E7-F7B7-446D-9F67-765E2D25A610}" name="2020" dataDxfId="395">
      <calculatedColumnFormula>C11/C$18*100</calculatedColumnFormula>
    </tableColumn>
    <tableColumn id="4" xr3:uid="{51EBC877-F205-4AB8-8BE5-2CF06C60AC3A}" name="2021" dataDxfId="394">
      <calculatedColumnFormula>D11/D$18*100</calculatedColumnFormula>
    </tableColumn>
    <tableColumn id="5" xr3:uid="{A3E35244-1574-4C08-A0FE-B7E12DAFD089}" name="2022" dataDxfId="393">
      <calculatedColumnFormula>E11/E$18*100</calculatedColumnFormula>
    </tableColumn>
    <tableColumn id="6" xr3:uid="{83F5CFCD-6F99-4CAC-B4F9-6B0C0C6C7071}" name="2023" dataDxfId="392">
      <calculatedColumnFormula>F11/F$18*100</calculatedColumnFormula>
    </tableColumn>
  </tableColumns>
  <tableStyleInfo name="TableStyleLight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62500BE7-BB38-4739-BEDC-84F340264839}" name="Table70" displayName="Table70" ref="A38:F46" totalsRowShown="0" headerRowDxfId="391" dataDxfId="389" headerRowBorderDxfId="390" tableBorderDxfId="388" totalsRowBorderDxfId="387">
  <autoFilter ref="A38:F46" xr:uid="{62500BE7-BB38-4739-BEDC-84F340264839}">
    <filterColumn colId="0" hiddenButton="1"/>
    <filterColumn colId="1" hiddenButton="1"/>
    <filterColumn colId="2" hiddenButton="1"/>
    <filterColumn colId="3" hiddenButton="1"/>
    <filterColumn colId="4" hiddenButton="1"/>
    <filterColumn colId="5" hiddenButton="1"/>
  </autoFilter>
  <tableColumns count="6">
    <tableColumn id="1" xr3:uid="{E48B8B90-EF03-45AE-BF6C-DBB00B4F1F3A}" name="Sector">
      <calculatedColumnFormula>A25</calculatedColumnFormula>
    </tableColumn>
    <tableColumn id="2" xr3:uid="{7E979385-2AE2-4BDD-9E4A-4E956D53BF83}" name="2019-20" dataDxfId="386">
      <calculatedColumnFormula>C11-B11</calculatedColumnFormula>
    </tableColumn>
    <tableColumn id="3" xr3:uid="{12AD6756-9E2D-456D-A899-46A020DDE797}" name="2020-21" dataDxfId="385">
      <calculatedColumnFormula>D11-C11</calculatedColumnFormula>
    </tableColumn>
    <tableColumn id="4" xr3:uid="{735C3EDC-77EB-4D01-A8EF-205F19FAB0BA}" name="2021-22" dataDxfId="384">
      <calculatedColumnFormula>E11-D11</calculatedColumnFormula>
    </tableColumn>
    <tableColumn id="5" xr3:uid="{27B8FDF8-2135-4C17-9E2F-52D9E60510FC}" name="2022-23" dataDxfId="383">
      <calculatedColumnFormula>F11-E11</calculatedColumnFormula>
    </tableColumn>
    <tableColumn id="6" xr3:uid="{094E2718-D85C-495D-817A-E8E3E2884AA3}" name="2019-23" dataDxfId="382">
      <calculatedColumnFormula>F11-B11</calculatedColumnFormula>
    </tableColumn>
  </tableColumns>
  <tableStyleInfo name="TableStyleLight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5C3AE298-9765-4F22-8877-B984243248B4}" name="Table71" displayName="Table71" ref="A52:F60" totalsRowShown="0" headerRowDxfId="381" dataDxfId="379" headerRowBorderDxfId="380" tableBorderDxfId="378" totalsRowBorderDxfId="377">
  <autoFilter ref="A52:F60" xr:uid="{5C3AE298-9765-4F22-8877-B984243248B4}">
    <filterColumn colId="0" hiddenButton="1"/>
    <filterColumn colId="1" hiddenButton="1"/>
    <filterColumn colId="2" hiddenButton="1"/>
    <filterColumn colId="3" hiddenButton="1"/>
    <filterColumn colId="4" hiddenButton="1"/>
    <filterColumn colId="5" hiddenButton="1"/>
  </autoFilter>
  <tableColumns count="6">
    <tableColumn id="1" xr3:uid="{4CC13786-B5CD-4229-89D9-5F726FCF825E}" name="Sector">
      <calculatedColumnFormula>A39</calculatedColumnFormula>
    </tableColumn>
    <tableColumn id="2" xr3:uid="{52ABEFF8-C929-4B42-90EC-8043115FA249}" name="2019-20" dataDxfId="376">
      <calculatedColumnFormula>B39/B11*100</calculatedColumnFormula>
    </tableColumn>
    <tableColumn id="3" xr3:uid="{2847856E-5584-4F52-92F3-D6910CF82BE7}" name="2020-21" dataDxfId="375">
      <calculatedColumnFormula>C39/C11*100</calculatedColumnFormula>
    </tableColumn>
    <tableColumn id="4" xr3:uid="{94A78F81-665C-4DD7-9A77-6962622E9737}" name="2021-22" dataDxfId="374">
      <calculatedColumnFormula>D39/D11*100</calculatedColumnFormula>
    </tableColumn>
    <tableColumn id="5" xr3:uid="{E989BB2E-3DD0-4417-B7A5-D85990CCA42D}" name="2022-23" dataDxfId="373">
      <calculatedColumnFormula>E39/E11*100</calculatedColumnFormula>
    </tableColumn>
    <tableColumn id="6" xr3:uid="{9EF5823B-1E95-4381-82E6-6CAE8A0ABEFB}" name="2019-23" dataDxfId="372">
      <calculatedColumnFormula>F39/B11*100</calculatedColumnFormula>
    </tableColumn>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0913978-0EE4-40A8-8AB2-9E6E44C86E6A}" name="Table6" displayName="Table6" ref="A77:F84" totalsRowShown="0" headerRowDxfId="1036" dataDxfId="1034" headerRowBorderDxfId="1035" tableBorderDxfId="1033" totalsRowBorderDxfId="1032">
  <autoFilter ref="A77:F84" xr:uid="{90913978-0EE4-40A8-8AB2-9E6E44C86E6A}">
    <filterColumn colId="0" hiddenButton="1"/>
    <filterColumn colId="1" hiddenButton="1"/>
    <filterColumn colId="2" hiddenButton="1"/>
    <filterColumn colId="3" hiddenButton="1"/>
    <filterColumn colId="4" hiddenButton="1"/>
    <filterColumn colId="5" hiddenButton="1"/>
  </autoFilter>
  <tableColumns count="6">
    <tableColumn id="1" xr3:uid="{CF892C01-39DF-443B-BC34-7EF15AF41A9D}" name="Sector" dataDxfId="1031"/>
    <tableColumn id="2" xr3:uid="{62E81A3F-C0C2-43A0-A84D-E3D1BBFCA385}" name="2019" dataDxfId="1030"/>
    <tableColumn id="3" xr3:uid="{8B198E66-912D-4FE1-B3FB-E399909B1B06}" name="2020" dataDxfId="1029"/>
    <tableColumn id="4" xr3:uid="{9D1CB3F0-0D06-4B3C-A543-2FD4E270FCC7}" name="2021" dataDxfId="1028"/>
    <tableColumn id="5" xr3:uid="{EC595F1C-2DD5-4D6D-AC30-D289C594F5CD}" name="2022" dataDxfId="1027"/>
    <tableColumn id="6" xr3:uid="{59D4BF68-60DD-4DFC-83C0-F3560B57A83D}" name="2023" dataDxfId="1026"/>
  </tableColumns>
  <tableStyleInfo name="TableStyleLight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F83A4A8B-3536-4560-B033-2A0A6FE69F08}" name="Table72" displayName="Table72" ref="A68:F76" totalsRowShown="0" headerRowDxfId="371" dataDxfId="369" headerRowBorderDxfId="370" tableBorderDxfId="368" totalsRowBorderDxfId="367">
  <autoFilter ref="A68:F76" xr:uid="{F83A4A8B-3536-4560-B033-2A0A6FE69F08}">
    <filterColumn colId="0" hiddenButton="1"/>
    <filterColumn colId="1" hiddenButton="1"/>
    <filterColumn colId="2" hiddenButton="1"/>
    <filterColumn colId="3" hiddenButton="1"/>
    <filterColumn colId="4" hiddenButton="1"/>
    <filterColumn colId="5" hiddenButton="1"/>
  </autoFilter>
  <tableColumns count="6">
    <tableColumn id="1" xr3:uid="{A006F585-529A-4F18-AC42-F7FFE539B6A8}" name="Sector"/>
    <tableColumn id="2" xr3:uid="{FF7E3772-FAC0-44C3-A5CA-2C4165530673}" name="2019" dataDxfId="366"/>
    <tableColumn id="3" xr3:uid="{94F12EC4-F5D2-4A7A-AFCD-80B04113897C}" name="2020" dataDxfId="365"/>
    <tableColumn id="4" xr3:uid="{829DEDB5-85B0-424B-84D8-95CEA01E4452}" name="2021" dataDxfId="364"/>
    <tableColumn id="5" xr3:uid="{38368A1E-309F-4F83-B488-386CF1697CB9}" name="2022" dataDxfId="363"/>
    <tableColumn id="6" xr3:uid="{EE84CBAE-34F9-4457-96E7-70DED412BD08}" name="2023" dataDxfId="362"/>
  </tableColumns>
  <tableStyleInfo name="TableStyleLight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F1168670-BECD-4339-ACE1-03D74D40EFB2}" name="Table73" displayName="Table73" ref="A83:F91" totalsRowShown="0" headerRowDxfId="361" dataDxfId="359" headerRowBorderDxfId="360" tableBorderDxfId="358" totalsRowBorderDxfId="357">
  <autoFilter ref="A83:F91" xr:uid="{F1168670-BECD-4339-ACE1-03D74D40EFB2}">
    <filterColumn colId="0" hiddenButton="1"/>
    <filterColumn colId="1" hiddenButton="1"/>
    <filterColumn colId="2" hiddenButton="1"/>
    <filterColumn colId="3" hiddenButton="1"/>
    <filterColumn colId="4" hiddenButton="1"/>
    <filterColumn colId="5" hiddenButton="1"/>
  </autoFilter>
  <tableColumns count="6">
    <tableColumn id="1" xr3:uid="{C0AAE7EC-E212-42A7-B980-AD023EBF1A93}" name="Sector"/>
    <tableColumn id="2" xr3:uid="{FF9C7D22-47B9-47DD-A1AD-1E64727C0443}" name="2019" dataDxfId="356"/>
    <tableColumn id="3" xr3:uid="{027B10BD-C5CD-42A0-9118-2BA2B1008C6F}" name="2020" dataDxfId="355"/>
    <tableColumn id="4" xr3:uid="{6C15408A-BACA-49D9-BEBE-901D85B94D8F}" name="2021" dataDxfId="354"/>
    <tableColumn id="5" xr3:uid="{AC81B4BE-011D-4AC3-8C74-32AC20996C3E}" name="2022" dataDxfId="353"/>
    <tableColumn id="6" xr3:uid="{7A25D1A1-9C43-4625-8FFC-4A31F7AE670D}" name="2023" dataDxfId="352"/>
  </tableColumns>
  <tableStyleInfo name="TableStyleLight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4874AB3C-FEE7-4B51-A842-305C4EBE6DBE}" name="Table74" displayName="Table74" ref="A98:F106" totalsRowShown="0" headerRowDxfId="351" dataDxfId="349" headerRowBorderDxfId="350" tableBorderDxfId="348" totalsRowBorderDxfId="347">
  <autoFilter ref="A98:F106" xr:uid="{4874AB3C-FEE7-4B51-A842-305C4EBE6DBE}">
    <filterColumn colId="0" hiddenButton="1"/>
    <filterColumn colId="1" hiddenButton="1"/>
    <filterColumn colId="2" hiddenButton="1"/>
    <filterColumn colId="3" hiddenButton="1"/>
    <filterColumn colId="4" hiddenButton="1"/>
    <filterColumn colId="5" hiddenButton="1"/>
  </autoFilter>
  <tableColumns count="6">
    <tableColumn id="1" xr3:uid="{602C6C4E-EAC0-4115-928A-BF33A1DFF7CB}" name="Sector"/>
    <tableColumn id="2" xr3:uid="{56574284-8699-424F-889F-C00C9BFAC014}" name="2019-20" dataDxfId="346">
      <calculatedColumnFormula>C69-B69</calculatedColumnFormula>
    </tableColumn>
    <tableColumn id="3" xr3:uid="{ADE7EF75-FD48-48CA-9DE6-C8CFA8F8FFD4}" name="2020-21" dataDxfId="345">
      <calculatedColumnFormula>D69-C69</calculatedColumnFormula>
    </tableColumn>
    <tableColumn id="4" xr3:uid="{39CAA59B-A3BC-42FE-B8F1-4900FF6F191F}" name="2021-22" dataDxfId="344">
      <calculatedColumnFormula>E69-D69</calculatedColumnFormula>
    </tableColumn>
    <tableColumn id="5" xr3:uid="{DFB47D3D-8AF8-4C18-B41B-340E1232A8E2}" name="2022-23" dataDxfId="343">
      <calculatedColumnFormula>F69-E69</calculatedColumnFormula>
    </tableColumn>
    <tableColumn id="6" xr3:uid="{B58680E6-49E2-475B-BF6D-AFD4EB3D0901}" name="2019-23" dataDxfId="342">
      <calculatedColumnFormula>F69-B69</calculatedColumnFormula>
    </tableColumn>
  </tableColumns>
  <tableStyleInfo name="TableStyleLight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6CBA6E9F-EE48-4724-8CEC-E5EDA341AC46}" name="Table75" displayName="Table75" ref="A113:F121" totalsRowShown="0" headerRowDxfId="341" dataDxfId="339" headerRowBorderDxfId="340" tableBorderDxfId="338" totalsRowBorderDxfId="337">
  <autoFilter ref="A113:F121" xr:uid="{6CBA6E9F-EE48-4724-8CEC-E5EDA341AC46}">
    <filterColumn colId="0" hiddenButton="1"/>
    <filterColumn colId="1" hiddenButton="1"/>
    <filterColumn colId="2" hiddenButton="1"/>
    <filterColumn colId="3" hiddenButton="1"/>
    <filterColumn colId="4" hiddenButton="1"/>
    <filterColumn colId="5" hiddenButton="1"/>
  </autoFilter>
  <tableColumns count="6">
    <tableColumn id="1" xr3:uid="{9C59CC86-6F54-4ED0-AD38-2F5048361E5C}" name="Sector"/>
    <tableColumn id="2" xr3:uid="{F4F1FCC4-402F-402B-B7F0-7EA0F1470C52}" name="2019-20" dataDxfId="336">
      <calculatedColumnFormula>B99/B69*100</calculatedColumnFormula>
    </tableColumn>
    <tableColumn id="3" xr3:uid="{E2C26CEA-0407-4F7F-BB5E-8F7BF0FFA2ED}" name="2020-21" dataDxfId="335">
      <calculatedColumnFormula>C99/C69*100</calculatedColumnFormula>
    </tableColumn>
    <tableColumn id="4" xr3:uid="{DEE52336-FF08-4536-B444-6FED3C039DB4}" name="2021-22" dataDxfId="334">
      <calculatedColumnFormula>D99/D69*100</calculatedColumnFormula>
    </tableColumn>
    <tableColumn id="5" xr3:uid="{CEFAB584-5B0C-42D3-B0C2-B927A3629924}" name="2022-23" dataDxfId="333">
      <calculatedColumnFormula>E99/E69*100</calculatedColumnFormula>
    </tableColumn>
    <tableColumn id="6" xr3:uid="{8836C2C3-2D71-426E-B6FD-C50970DED92A}" name="2019-23" dataDxfId="332">
      <calculatedColumnFormula>F99/B69*100</calculatedColumnFormula>
    </tableColumn>
  </tableColumns>
  <tableStyleInfo name="TableStyleLight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98505689-FCBF-41F6-91BA-B878660087C0}" name="Table76" displayName="Table76" ref="A10:F19" totalsRowShown="0" headerRowDxfId="331" dataDxfId="329" headerRowBorderDxfId="330" tableBorderDxfId="328" totalsRowBorderDxfId="327">
  <autoFilter ref="A10:F19" xr:uid="{98505689-FCBF-41F6-91BA-B878660087C0}">
    <filterColumn colId="0" hiddenButton="1"/>
    <filterColumn colId="1" hiddenButton="1"/>
    <filterColumn colId="2" hiddenButton="1"/>
    <filterColumn colId="3" hiddenButton="1"/>
    <filterColumn colId="4" hiddenButton="1"/>
    <filterColumn colId="5" hiddenButton="1"/>
  </autoFilter>
  <tableColumns count="6">
    <tableColumn id="1" xr3:uid="{FF2E18B1-9AAC-47CD-91A4-45DA6196581C}" name="Sector" dataDxfId="326"/>
    <tableColumn id="2" xr3:uid="{CE9161BD-CA14-42B1-95BC-EABF4762F716}" name="2019" dataDxfId="325"/>
    <tableColumn id="3" xr3:uid="{A2C0D7E6-6D5B-42FE-AEF2-DBA0F84C40AD}" name="2020" dataDxfId="324"/>
    <tableColumn id="4" xr3:uid="{E7CBE162-CF1B-47A5-A6E9-F78E3540176B}" name="2021" dataDxfId="323"/>
    <tableColumn id="5" xr3:uid="{E2452F97-FCF4-44AD-BE1E-ABA776E7768C}" name="2022" dataDxfId="322"/>
    <tableColumn id="6" xr3:uid="{C417A7E1-A556-4F00-BD18-9C23D4F7CB9C}" name="2023" dataDxfId="321"/>
  </tableColumns>
  <tableStyleInfo name="TableStyleLight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CD87530-9491-4332-8840-93226E2F74C6}" name="Table77" displayName="Table77" ref="A26:F35" totalsRowShown="0" headerRowDxfId="320" dataDxfId="318" headerRowBorderDxfId="319" tableBorderDxfId="317" totalsRowBorderDxfId="316">
  <autoFilter ref="A26:F35" xr:uid="{8CD87530-9491-4332-8840-93226E2F74C6}">
    <filterColumn colId="0" hiddenButton="1"/>
    <filterColumn colId="1" hiddenButton="1"/>
    <filterColumn colId="2" hiddenButton="1"/>
    <filterColumn colId="3" hiddenButton="1"/>
    <filterColumn colId="4" hiddenButton="1"/>
    <filterColumn colId="5" hiddenButton="1"/>
  </autoFilter>
  <tableColumns count="6">
    <tableColumn id="1" xr3:uid="{71E9CDBF-C980-451E-9DA8-190CC6B4EBD5}" name="Sector" dataDxfId="315">
      <calculatedColumnFormula>A11</calculatedColumnFormula>
    </tableColumn>
    <tableColumn id="2" xr3:uid="{E628D233-95C0-4181-BD29-AE9218E327D1}" name="2019" dataDxfId="314">
      <calculatedColumnFormula>B11/B$19*100</calculatedColumnFormula>
    </tableColumn>
    <tableColumn id="3" xr3:uid="{8DC47AA9-BB5C-45DB-9D8D-59982DE5C3C7}" name="2020" dataDxfId="313">
      <calculatedColumnFormula>C11/C$19*100</calculatedColumnFormula>
    </tableColumn>
    <tableColumn id="4" xr3:uid="{FC50A85E-6AAB-4565-8897-A28CBB9F11DD}" name="2021" dataDxfId="312">
      <calculatedColumnFormula>D11/D$19*100</calculatedColumnFormula>
    </tableColumn>
    <tableColumn id="5" xr3:uid="{32A956E2-23AC-4D50-A793-3FB599CE0AD3}" name="2022" dataDxfId="311">
      <calculatedColumnFormula>E11/E$19*100</calculatedColumnFormula>
    </tableColumn>
    <tableColumn id="6" xr3:uid="{CA8EE5EC-FF0B-4046-A339-CAC86027D276}" name="2023" dataDxfId="310">
      <calculatedColumnFormula>F11/F$19*100</calculatedColumnFormula>
    </tableColumn>
  </tableColumns>
  <tableStyleInfo name="TableStyleLight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E8A254F8-98B6-4B16-AC6C-11E5D5F6D335}" name="Table78" displayName="Table78" ref="A42:F51" totalsRowShown="0" headerRowDxfId="309" dataDxfId="307" headerRowBorderDxfId="308" tableBorderDxfId="306" totalsRowBorderDxfId="305">
  <autoFilter ref="A42:F51" xr:uid="{E8A254F8-98B6-4B16-AC6C-11E5D5F6D335}">
    <filterColumn colId="0" hiddenButton="1"/>
    <filterColumn colId="1" hiddenButton="1"/>
    <filterColumn colId="2" hiddenButton="1"/>
    <filterColumn colId="3" hiddenButton="1"/>
    <filterColumn colId="4" hiddenButton="1"/>
    <filterColumn colId="5" hiddenButton="1"/>
  </autoFilter>
  <tableColumns count="6">
    <tableColumn id="1" xr3:uid="{0E4983B9-29DF-47C8-AA6D-E27043219CE4}" name="Sector" dataDxfId="304">
      <calculatedColumnFormula>A27</calculatedColumnFormula>
    </tableColumn>
    <tableColumn id="2" xr3:uid="{00EF2C0C-6FC6-4971-979B-3F742ED5B1CF}" name="2019-20" dataDxfId="303">
      <calculatedColumnFormula>C11-B11</calculatedColumnFormula>
    </tableColumn>
    <tableColumn id="3" xr3:uid="{161DBDBC-DF67-4090-9FE8-E4B833AAFAD5}" name="2020-21" dataDxfId="302">
      <calculatedColumnFormula>D11-C11</calculatedColumnFormula>
    </tableColumn>
    <tableColumn id="4" xr3:uid="{1F295E1B-A306-45D1-B21A-4371FD42BA9F}" name="2021-22" dataDxfId="301">
      <calculatedColumnFormula>E11-D11</calculatedColumnFormula>
    </tableColumn>
    <tableColumn id="5" xr3:uid="{3894B3BD-9B75-44F9-9378-8BEC3DB74DCD}" name="2022-23" dataDxfId="300">
      <calculatedColumnFormula>F11-E11</calculatedColumnFormula>
    </tableColumn>
    <tableColumn id="6" xr3:uid="{2D49B925-4C72-4107-9474-61B959D7CF96}" name="2019-23" dataDxfId="299">
      <calculatedColumnFormula>F11-B11</calculatedColumnFormula>
    </tableColumn>
  </tableColumns>
  <tableStyleInfo name="TableStyleLight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94C3DDEF-DD29-44D2-B1B5-0D064E32CD3E}" name="Table79" displayName="Table79" ref="A58:F67" totalsRowShown="0" headerRowDxfId="298" dataDxfId="296" headerRowBorderDxfId="297" tableBorderDxfId="295" totalsRowBorderDxfId="294">
  <autoFilter ref="A58:F67" xr:uid="{94C3DDEF-DD29-44D2-B1B5-0D064E32CD3E}">
    <filterColumn colId="0" hiddenButton="1"/>
    <filterColumn colId="1" hiddenButton="1"/>
    <filterColumn colId="2" hiddenButton="1"/>
    <filterColumn colId="3" hiddenButton="1"/>
    <filterColumn colId="4" hiddenButton="1"/>
    <filterColumn colId="5" hiddenButton="1"/>
  </autoFilter>
  <tableColumns count="6">
    <tableColumn id="1" xr3:uid="{BEE64EAC-0A52-497D-BE61-E1D31699BE74}" name="Sector" dataDxfId="293">
      <calculatedColumnFormula>A43</calculatedColumnFormula>
    </tableColumn>
    <tableColumn id="2" xr3:uid="{E92BCF37-903E-4A64-A756-304E1AEFB634}" name="2019-20" dataDxfId="292">
      <calculatedColumnFormula>B43/B11*100</calculatedColumnFormula>
    </tableColumn>
    <tableColumn id="3" xr3:uid="{0C6DA2BB-8D58-45D1-9C35-C165F2AFE293}" name="2020-21" dataDxfId="291">
      <calculatedColumnFormula>C43/C11*100</calculatedColumnFormula>
    </tableColumn>
    <tableColumn id="4" xr3:uid="{C3316D77-98CD-43DD-A257-858C2482402C}" name="2021-22" dataDxfId="290">
      <calculatedColumnFormula>D43/D11*100</calculatedColumnFormula>
    </tableColumn>
    <tableColumn id="5" xr3:uid="{E95BC989-9FC4-4D18-9731-F7C9B49E82D4}" name="2022-23" dataDxfId="289">
      <calculatedColumnFormula>E43/E11*100</calculatedColumnFormula>
    </tableColumn>
    <tableColumn id="6" xr3:uid="{CDBCC08B-D1D7-4027-B684-B250B2F672E4}" name="2019-23" dataDxfId="288">
      <calculatedColumnFormula>F43/B11*100</calculatedColumnFormula>
    </tableColumn>
  </tableColumns>
  <tableStyleInfo name="TableStyleLight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7C112B-DDCF-4714-992D-3A81FA055617}" name="Table80" displayName="Table80" ref="A76:F85" totalsRowShown="0" headerRowDxfId="287" dataDxfId="285" headerRowBorderDxfId="286" tableBorderDxfId="284" totalsRowBorderDxfId="283">
  <autoFilter ref="A76:F85" xr:uid="{007C112B-DDCF-4714-992D-3A81FA055617}">
    <filterColumn colId="0" hiddenButton="1"/>
    <filterColumn colId="1" hiddenButton="1"/>
    <filterColumn colId="2" hiddenButton="1"/>
    <filterColumn colId="3" hiddenButton="1"/>
    <filterColumn colId="4" hiddenButton="1"/>
    <filterColumn colId="5" hiddenButton="1"/>
  </autoFilter>
  <tableColumns count="6">
    <tableColumn id="1" xr3:uid="{6D947200-DA6A-40D7-929A-ECEBEF80F744}" name="Sector" dataDxfId="282"/>
    <tableColumn id="2" xr3:uid="{27F15AD2-9BF7-401B-B07C-899A8A6B5A9B}" name="2019" dataDxfId="281"/>
    <tableColumn id="3" xr3:uid="{95562B66-6420-4DB4-BE00-8A57DFBDC544}" name="2020" dataDxfId="280"/>
    <tableColumn id="4" xr3:uid="{C15B3129-54E9-4546-8660-4647EDEE4C5A}" name="2021" dataDxfId="279"/>
    <tableColumn id="5" xr3:uid="{2AEA964D-155F-4536-938B-0DCC8E0494F5}" name="2022" dataDxfId="278"/>
    <tableColumn id="6" xr3:uid="{F7397792-1E29-4810-8FF1-FAEBEC6607D6}" name="2023" dataDxfId="277"/>
  </tableColumns>
  <tableStyleInfo name="TableStyleLight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733EA511-9BA3-48BC-8393-5EED82973EDE}" name="Table81" displayName="Table81" ref="A92:F101" totalsRowShown="0" headerRowDxfId="276" dataDxfId="274" headerRowBorderDxfId="275" tableBorderDxfId="273" totalsRowBorderDxfId="272">
  <autoFilter ref="A92:F101" xr:uid="{733EA511-9BA3-48BC-8393-5EED82973EDE}">
    <filterColumn colId="0" hiddenButton="1"/>
    <filterColumn colId="1" hiddenButton="1"/>
    <filterColumn colId="2" hiddenButton="1"/>
    <filterColumn colId="3" hiddenButton="1"/>
    <filterColumn colId="4" hiddenButton="1"/>
    <filterColumn colId="5" hiddenButton="1"/>
  </autoFilter>
  <tableColumns count="6">
    <tableColumn id="1" xr3:uid="{78D8648F-5BCE-4D34-9D33-93C4FA9E2ABC}" name="Sector" dataDxfId="271"/>
    <tableColumn id="2" xr3:uid="{971C015A-3C68-4BB5-B9F9-685CEF12AF24}" name="2019" dataDxfId="270"/>
    <tableColumn id="3" xr3:uid="{9EBF36B7-DE49-4ED9-B8CF-1D49730BFDF8}" name="2020" dataDxfId="269"/>
    <tableColumn id="4" xr3:uid="{4CCFECD5-A74D-42A5-9AB3-F7DDE914E9F8}" name="2021" dataDxfId="268"/>
    <tableColumn id="5" xr3:uid="{5B0CE5ED-CF7B-4135-BC1D-FDB9239F6FF4}" name="2022" dataDxfId="267"/>
    <tableColumn id="6" xr3:uid="{96A4CDF7-1F2B-42D9-821E-25B56A705603}" name="2023" dataDxfId="266"/>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CE59AC1-2C73-42FF-98A1-4B1EB21B900A}" name="Table10" displayName="Table10" ref="A90:F97" totalsRowShown="0" headerRowDxfId="1025" dataDxfId="1023" headerRowBorderDxfId="1024" tableBorderDxfId="1022" totalsRowBorderDxfId="1021">
  <autoFilter ref="A90:F97" xr:uid="{0CE59AC1-2C73-42FF-98A1-4B1EB21B900A}">
    <filterColumn colId="0" hiddenButton="1"/>
    <filterColumn colId="1" hiddenButton="1"/>
    <filterColumn colId="2" hiddenButton="1"/>
    <filterColumn colId="3" hiddenButton="1"/>
    <filterColumn colId="4" hiddenButton="1"/>
    <filterColumn colId="5" hiddenButton="1"/>
  </autoFilter>
  <tableColumns count="6">
    <tableColumn id="1" xr3:uid="{DAE8E3EB-51E6-4D2E-BCD4-F4E89F8FDF29}" name="Sector" dataDxfId="1020"/>
    <tableColumn id="2" xr3:uid="{C9604179-DDFB-4B63-A5DD-1776934C8293}" name="2019-20" dataDxfId="1019">
      <calculatedColumnFormula>C65-B65</calculatedColumnFormula>
    </tableColumn>
    <tableColumn id="3" xr3:uid="{9C6D8E79-702E-49E8-BAA7-CEF0921BD00D}" name="2020-21" dataDxfId="1018">
      <calculatedColumnFormula>D65-C65</calculatedColumnFormula>
    </tableColumn>
    <tableColumn id="4" xr3:uid="{6ABE02EB-114C-4EDF-9519-D51B6E09B85A}" name="2021-22" dataDxfId="1017">
      <calculatedColumnFormula>E65-D65</calculatedColumnFormula>
    </tableColumn>
    <tableColumn id="5" xr3:uid="{A38917AF-8ED1-4D5D-8CD8-BE961EFFD462}" name="2022-23" dataDxfId="1016">
      <calculatedColumnFormula>F65-E65</calculatedColumnFormula>
    </tableColumn>
    <tableColumn id="6" xr3:uid="{723EF856-3A30-419C-80FB-0ADE47E8C4E6}" name="2019-23" dataDxfId="1015">
      <calculatedColumnFormula>F65-B65</calculatedColumnFormula>
    </tableColumn>
  </tableColumns>
  <tableStyleInfo name="TableStyleLight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1153D5C0-75E1-40AB-B210-8F7CA8EA3AF3}" name="Table82" displayName="Table82" ref="A108:F117" totalsRowShown="0" headerRowDxfId="265" dataDxfId="263" headerRowBorderDxfId="264" tableBorderDxfId="262" totalsRowBorderDxfId="261">
  <autoFilter ref="A108:F117" xr:uid="{1153D5C0-75E1-40AB-B210-8F7CA8EA3AF3}">
    <filterColumn colId="0" hiddenButton="1"/>
    <filterColumn colId="1" hiddenButton="1"/>
    <filterColumn colId="2" hiddenButton="1"/>
    <filterColumn colId="3" hiddenButton="1"/>
    <filterColumn colId="4" hiddenButton="1"/>
    <filterColumn colId="5" hiddenButton="1"/>
  </autoFilter>
  <tableColumns count="6">
    <tableColumn id="1" xr3:uid="{4E2D352C-721B-4762-A233-382E59B2031A}" name="Sector" dataDxfId="260"/>
    <tableColumn id="2" xr3:uid="{1F1673F9-021A-42FD-8394-38403967F818}" name="2019-20" dataDxfId="259">
      <calculatedColumnFormula>C77-B77</calculatedColumnFormula>
    </tableColumn>
    <tableColumn id="3" xr3:uid="{1D082AC7-85DD-4722-91EC-62E917820A1A}" name="2020-21" dataDxfId="258">
      <calculatedColumnFormula>D77-C77</calculatedColumnFormula>
    </tableColumn>
    <tableColumn id="4" xr3:uid="{A8EE42B1-E10F-4872-89CF-F1A08438A8EB}" name="2021-22" dataDxfId="257">
      <calculatedColumnFormula>E77-D77</calculatedColumnFormula>
    </tableColumn>
    <tableColumn id="5" xr3:uid="{7B82168E-7CCA-4826-B5F5-DA203EA9DB4B}" name="2022-23" dataDxfId="256">
      <calculatedColumnFormula>F77-E77</calculatedColumnFormula>
    </tableColumn>
    <tableColumn id="6" xr3:uid="{185C6AA4-64E6-4D7B-AA10-5B1FFB69361D}" name="2019-23" dataDxfId="255">
      <calculatedColumnFormula>F77-B77</calculatedColumnFormula>
    </tableColumn>
  </tableColumns>
  <tableStyleInfo name="TableStyleLight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ABA7A9C2-848B-4EB7-ACA0-15272D522F5C}" name="Table83" displayName="Table83" ref="A124:F133" totalsRowShown="0" headerRowDxfId="254" dataDxfId="252" headerRowBorderDxfId="253" tableBorderDxfId="251" totalsRowBorderDxfId="250">
  <autoFilter ref="A124:F133" xr:uid="{ABA7A9C2-848B-4EB7-ACA0-15272D522F5C}">
    <filterColumn colId="0" hiddenButton="1"/>
    <filterColumn colId="1" hiddenButton="1"/>
    <filterColumn colId="2" hiddenButton="1"/>
    <filterColumn colId="3" hiddenButton="1"/>
    <filterColumn colId="4" hiddenButton="1"/>
    <filterColumn colId="5" hiddenButton="1"/>
  </autoFilter>
  <tableColumns count="6">
    <tableColumn id="1" xr3:uid="{001B160A-57A0-4B27-BC4D-1FE6EFDA5809}" name="Sector" dataDxfId="249"/>
    <tableColumn id="2" xr3:uid="{B9FACCE0-3E8D-4354-B47B-4238F1E5C978}" name="2019-20" dataDxfId="248">
      <calculatedColumnFormula>B109/B77*100</calculatedColumnFormula>
    </tableColumn>
    <tableColumn id="3" xr3:uid="{86066BF6-B684-497C-B4A6-777E7C78A6E0}" name="2020-21" dataDxfId="247">
      <calculatedColumnFormula>C109/C77*100</calculatedColumnFormula>
    </tableColumn>
    <tableColumn id="4" xr3:uid="{FCDD043F-C66C-4457-A1DE-29CB188DFE28}" name="2021-22" dataDxfId="246">
      <calculatedColumnFormula>D109/D77*100</calculatedColumnFormula>
    </tableColumn>
    <tableColumn id="5" xr3:uid="{11E0BC11-268B-4178-9E4B-28B1DA1921ED}" name="2022-23" dataDxfId="245">
      <calculatedColumnFormula>E109/E77*100</calculatedColumnFormula>
    </tableColumn>
    <tableColumn id="6" xr3:uid="{13574C66-E5AB-4025-8C06-D251BD540FC1}" name="2019-23" dataDxfId="244">
      <calculatedColumnFormula>F109/B77*100</calculatedColumnFormula>
    </tableColumn>
  </tableColumns>
  <tableStyleInfo name="TableStyleLight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BB099452-F130-4047-B46F-BA8753F437FD}" name="Table84" displayName="Table84" ref="A10:F18" totalsRowShown="0" headerRowDxfId="243" dataDxfId="241" headerRowBorderDxfId="242" tableBorderDxfId="240" totalsRowBorderDxfId="239">
  <autoFilter ref="A10:F18" xr:uid="{BB099452-F130-4047-B46F-BA8753F437FD}">
    <filterColumn colId="0" hiddenButton="1"/>
    <filterColumn colId="1" hiddenButton="1"/>
    <filterColumn colId="2" hiddenButton="1"/>
    <filterColumn colId="3" hiddenButton="1"/>
    <filterColumn colId="4" hiddenButton="1"/>
    <filterColumn colId="5" hiddenButton="1"/>
  </autoFilter>
  <tableColumns count="6">
    <tableColumn id="1" xr3:uid="{D4FEBCC2-D772-473A-9B39-107001203355}" name="Sector"/>
    <tableColumn id="2" xr3:uid="{C895EF67-5CCA-4676-9ED4-D54A311EBE47}" name="2019" dataDxfId="238"/>
    <tableColumn id="3" xr3:uid="{9068E857-1E96-4F4B-867B-2213C7B933D9}" name="2020" dataDxfId="237"/>
    <tableColumn id="4" xr3:uid="{6222D6EA-FEAF-49AA-AA9B-791B591C57F2}" name="2021" dataDxfId="236"/>
    <tableColumn id="5" xr3:uid="{268F3D66-ED38-45FE-B4F0-D3748F708CE8}" name="2022" dataDxfId="235"/>
    <tableColumn id="6" xr3:uid="{29E36C63-C84A-4AA2-8514-498A0405A50C}" name="2023" dataDxfId="234"/>
  </tableColumns>
  <tableStyleInfo name="TableStyleLight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49096C1-4317-49F7-8DE6-513986803D03}" name="Table85" displayName="Table85" ref="A25:F33" totalsRowShown="0" headerRowDxfId="233" dataDxfId="231" headerRowBorderDxfId="232" tableBorderDxfId="230" totalsRowBorderDxfId="229">
  <autoFilter ref="A25:F33" xr:uid="{549096C1-4317-49F7-8DE6-513986803D03}">
    <filterColumn colId="0" hiddenButton="1"/>
    <filterColumn colId="1" hiddenButton="1"/>
    <filterColumn colId="2" hiddenButton="1"/>
    <filterColumn colId="3" hiddenButton="1"/>
    <filterColumn colId="4" hiddenButton="1"/>
    <filterColumn colId="5" hiddenButton="1"/>
  </autoFilter>
  <tableColumns count="6">
    <tableColumn id="1" xr3:uid="{1248C48D-BB54-42A1-8D79-480C44B51EF6}" name="Sector" dataDxfId="228">
      <calculatedColumnFormula>A11</calculatedColumnFormula>
    </tableColumn>
    <tableColumn id="2" xr3:uid="{B04CD7AA-7E11-4E26-B126-0A0AE977E97A}" name="2019" dataDxfId="227">
      <calculatedColumnFormula>B11/B$18*100</calculatedColumnFormula>
    </tableColumn>
    <tableColumn id="3" xr3:uid="{5DA6A067-2471-464B-8196-F061409030F2}" name="2020" dataDxfId="226">
      <calculatedColumnFormula>C11/C$18*100</calculatedColumnFormula>
    </tableColumn>
    <tableColumn id="4" xr3:uid="{F9DC2369-C917-405B-9FD9-ACA68995087E}" name="2021" dataDxfId="225">
      <calculatedColumnFormula>D11/D$18*100</calculatedColumnFormula>
    </tableColumn>
    <tableColumn id="5" xr3:uid="{5189C99F-6310-43DB-A731-A577BDBB3213}" name="2022" dataDxfId="224">
      <calculatedColumnFormula>E11/E$18*100</calculatedColumnFormula>
    </tableColumn>
    <tableColumn id="6" xr3:uid="{B2EF3784-83CE-48E5-805B-F07933DF1365}" name="2023" dataDxfId="223">
      <calculatedColumnFormula>F11/F$18*100</calculatedColumnFormula>
    </tableColumn>
  </tableColumns>
  <tableStyleInfo name="TableStyleLight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41D6A8CE-D8C4-4AC1-B518-7970A83F5D93}" name="Table86" displayName="Table86" ref="A40:F48" totalsRowShown="0" headerRowDxfId="222" dataDxfId="220" headerRowBorderDxfId="221" tableBorderDxfId="219" totalsRowBorderDxfId="218">
  <autoFilter ref="A40:F48" xr:uid="{41D6A8CE-D8C4-4AC1-B518-7970A83F5D93}">
    <filterColumn colId="0" hiddenButton="1"/>
    <filterColumn colId="1" hiddenButton="1"/>
    <filterColumn colId="2" hiddenButton="1"/>
    <filterColumn colId="3" hiddenButton="1"/>
    <filterColumn colId="4" hiddenButton="1"/>
    <filterColumn colId="5" hiddenButton="1"/>
  </autoFilter>
  <tableColumns count="6">
    <tableColumn id="1" xr3:uid="{FF8E039F-1EFD-4ABF-8DDD-8110406F4D2D}" name="Sector">
      <calculatedColumnFormula>A26</calculatedColumnFormula>
    </tableColumn>
    <tableColumn id="2" xr3:uid="{6F653233-C7B0-4788-B70F-8C3992728CBE}" name="2019-20" dataDxfId="217">
      <calculatedColumnFormula>C11-B11</calculatedColumnFormula>
    </tableColumn>
    <tableColumn id="3" xr3:uid="{228A93A4-7488-49BF-B778-1701001859B8}" name="2020-21" dataDxfId="216">
      <calculatedColumnFormula>D11-C11</calculatedColumnFormula>
    </tableColumn>
    <tableColumn id="4" xr3:uid="{B6B19695-4635-492D-9792-082F2F71C450}" name="2021-22" dataDxfId="215">
      <calculatedColumnFormula>E11-D11</calculatedColumnFormula>
    </tableColumn>
    <tableColumn id="5" xr3:uid="{CCB80BD5-9E2D-4EDB-8729-7CF23BF6288F}" name="2022-23" dataDxfId="214">
      <calculatedColumnFormula>F11-E11</calculatedColumnFormula>
    </tableColumn>
    <tableColumn id="6" xr3:uid="{0606BE71-BF1B-4D40-AA69-3D48379E0555}" name="2019-23" dataDxfId="213">
      <calculatedColumnFormula>F11-B11</calculatedColumnFormula>
    </tableColumn>
  </tableColumns>
  <tableStyleInfo name="TableStyleLight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63FA410C-DBA2-4D62-A519-DD56433F06DE}" name="Table87" displayName="Table87" ref="A55:F63" totalsRowShown="0" headerRowDxfId="212" dataDxfId="210" headerRowBorderDxfId="211" tableBorderDxfId="209" totalsRowBorderDxfId="208">
  <autoFilter ref="A55:F63" xr:uid="{63FA410C-DBA2-4D62-A519-DD56433F06DE}">
    <filterColumn colId="0" hiddenButton="1"/>
    <filterColumn colId="1" hiddenButton="1"/>
    <filterColumn colId="2" hiddenButton="1"/>
    <filterColumn colId="3" hiddenButton="1"/>
    <filterColumn colId="4" hiddenButton="1"/>
    <filterColumn colId="5" hiddenButton="1"/>
  </autoFilter>
  <tableColumns count="6">
    <tableColumn id="1" xr3:uid="{EF88225D-ED99-4C02-921F-9394B9A784CF}" name="Sector">
      <calculatedColumnFormula>A41</calculatedColumnFormula>
    </tableColumn>
    <tableColumn id="2" xr3:uid="{9BC103D0-7EF0-4E29-946D-CC9CB8C7A3A3}" name="2019-20" dataDxfId="207">
      <calculatedColumnFormula>B41/B11*100</calculatedColumnFormula>
    </tableColumn>
    <tableColumn id="3" xr3:uid="{E3AD1195-3568-40B0-A3D0-767D13E68D27}" name="2020-21" dataDxfId="206">
      <calculatedColumnFormula>C41/C11*100</calculatedColumnFormula>
    </tableColumn>
    <tableColumn id="4" xr3:uid="{80F9D3E8-0837-40CF-9EE5-1E45E2CEAEFB}" name="2021-22" dataDxfId="205">
      <calculatedColumnFormula>D41/D11*100</calculatedColumnFormula>
    </tableColumn>
    <tableColumn id="5" xr3:uid="{E2A81793-5121-410B-96E4-4F81C4409272}" name="2022-23" dataDxfId="204">
      <calculatedColumnFormula>E41/E11*100</calculatedColumnFormula>
    </tableColumn>
    <tableColumn id="6" xr3:uid="{D0D26757-3AB7-473D-9141-8E0FD74341EF}" name="2019-23" dataDxfId="203">
      <calculatedColumnFormula>F41/B11*100</calculatedColumnFormula>
    </tableColumn>
  </tableColumns>
  <tableStyleInfo name="TableStyleLight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7946C165-210F-413C-9BAF-DA34B5185B45}" name="Table88" displayName="Table88" ref="A72:F81" totalsRowShown="0" headerRowDxfId="202" dataDxfId="200" headerRowBorderDxfId="201" tableBorderDxfId="199" totalsRowBorderDxfId="198">
  <autoFilter ref="A72:F81" xr:uid="{7946C165-210F-413C-9BAF-DA34B5185B45}">
    <filterColumn colId="0" hiddenButton="1"/>
    <filterColumn colId="1" hiddenButton="1"/>
    <filterColumn colId="2" hiddenButton="1"/>
    <filterColumn colId="3" hiddenButton="1"/>
    <filterColumn colId="4" hiddenButton="1"/>
    <filterColumn colId="5" hiddenButton="1"/>
  </autoFilter>
  <tableColumns count="6">
    <tableColumn id="1" xr3:uid="{FDF737FD-7690-4ED2-A33E-E69D814852F6}" name="Sector" dataDxfId="197"/>
    <tableColumn id="2" xr3:uid="{F060E91E-DE73-4D4D-A3BE-F398BA1BDE05}" name="2019" dataDxfId="196"/>
    <tableColumn id="3" xr3:uid="{2B51C4BF-13DB-46D6-BE7D-89C33EBA916E}" name="2020" dataDxfId="195"/>
    <tableColumn id="4" xr3:uid="{33FAA172-37A8-43FC-8A51-5ADF50CB1CCC}" name="2021" dataDxfId="194"/>
    <tableColumn id="5" xr3:uid="{5C3FBF53-4AA3-40CF-9582-587D44B7909D}" name="2022" dataDxfId="193"/>
    <tableColumn id="6" xr3:uid="{E47B2E1B-F251-4A65-949D-B75179490359}" name="2023" dataDxfId="192"/>
  </tableColumns>
  <tableStyleInfo name="TableStyleLight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7255B21E-4206-41BA-9DC0-70924BC4447F}" name="Table89" displayName="Table89" ref="A88:F97" totalsRowShown="0" headerRowDxfId="191" dataDxfId="189" headerRowBorderDxfId="190" tableBorderDxfId="188" totalsRowBorderDxfId="187">
  <autoFilter ref="A88:F97" xr:uid="{7255B21E-4206-41BA-9DC0-70924BC4447F}">
    <filterColumn colId="0" hiddenButton="1"/>
    <filterColumn colId="1" hiddenButton="1"/>
    <filterColumn colId="2" hiddenButton="1"/>
    <filterColumn colId="3" hiddenButton="1"/>
    <filterColumn colId="4" hiddenButton="1"/>
    <filterColumn colId="5" hiddenButton="1"/>
  </autoFilter>
  <tableColumns count="6">
    <tableColumn id="1" xr3:uid="{855D255A-1A3F-435B-8219-D2895614E36D}" name="Sector" dataDxfId="186"/>
    <tableColumn id="2" xr3:uid="{618CD929-BF68-4FCC-ADE7-12AD77019F49}" name="2019" dataDxfId="185"/>
    <tableColumn id="3" xr3:uid="{8EE248B0-B891-4987-9454-470DF7699D29}" name="2020" dataDxfId="184"/>
    <tableColumn id="4" xr3:uid="{9DD31721-5682-42D2-A4B5-E64084054156}" name="2021" dataDxfId="183"/>
    <tableColumn id="5" xr3:uid="{EB063914-AE64-4E42-BB43-BE9C1852D657}" name="2022" dataDxfId="182"/>
    <tableColumn id="6" xr3:uid="{5765C1F4-547F-4316-8086-A667ACB1FF21}" name="2023" dataDxfId="181"/>
  </tableColumns>
  <tableStyleInfo name="TableStyleLight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D5304F46-DC98-4A4F-BE52-83AA73A1A04E}" name="Table90" displayName="Table90" ref="A104:F113" totalsRowShown="0" headerRowDxfId="180" dataDxfId="178" headerRowBorderDxfId="179" tableBorderDxfId="177" totalsRowBorderDxfId="176">
  <autoFilter ref="A104:F113" xr:uid="{D5304F46-DC98-4A4F-BE52-83AA73A1A04E}">
    <filterColumn colId="0" hiddenButton="1"/>
    <filterColumn colId="1" hiddenButton="1"/>
    <filterColumn colId="2" hiddenButton="1"/>
    <filterColumn colId="3" hiddenButton="1"/>
    <filterColumn colId="4" hiddenButton="1"/>
    <filterColumn colId="5" hiddenButton="1"/>
  </autoFilter>
  <tableColumns count="6">
    <tableColumn id="1" xr3:uid="{07AC036F-4F63-43F3-AF7E-042ABFEF5982}" name="Sector" dataDxfId="175"/>
    <tableColumn id="2" xr3:uid="{FF63AAD8-EDF2-48DC-A7D9-C08D07733456}" name="2019-20" dataDxfId="174">
      <calculatedColumnFormula>C73-B73</calculatedColumnFormula>
    </tableColumn>
    <tableColumn id="3" xr3:uid="{68960F54-7E9D-4335-A266-3395860D319C}" name="2020-21" dataDxfId="173">
      <calculatedColumnFormula>D73-C73</calculatedColumnFormula>
    </tableColumn>
    <tableColumn id="4" xr3:uid="{6C38DC12-ABB7-4B1B-A4F1-5B83088A4549}" name="2021-22" dataDxfId="172">
      <calculatedColumnFormula>E73-D73</calculatedColumnFormula>
    </tableColumn>
    <tableColumn id="5" xr3:uid="{AE3ACDBA-0964-4662-966F-833BDE8C9A54}" name="2022-23" dataDxfId="171">
      <calculatedColumnFormula>F73-E73</calculatedColumnFormula>
    </tableColumn>
    <tableColumn id="6" xr3:uid="{8C215AFE-C7F9-477C-9210-E60110A0863B}" name="2019-23" dataDxfId="170">
      <calculatedColumnFormula>F73-B73</calculatedColumnFormula>
    </tableColumn>
  </tableColumns>
  <tableStyleInfo name="TableStyleLight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5C149A12-17A2-46B5-9A8C-18D87304DA3C}" name="Table91" displayName="Table91" ref="A120:F129" totalsRowShown="0" headerRowDxfId="169" dataDxfId="167" headerRowBorderDxfId="168" tableBorderDxfId="166" totalsRowBorderDxfId="165">
  <autoFilter ref="A120:F129" xr:uid="{5C149A12-17A2-46B5-9A8C-18D87304DA3C}">
    <filterColumn colId="0" hiddenButton="1"/>
    <filterColumn colId="1" hiddenButton="1"/>
    <filterColumn colId="2" hiddenButton="1"/>
    <filterColumn colId="3" hiddenButton="1"/>
    <filterColumn colId="4" hiddenButton="1"/>
    <filterColumn colId="5" hiddenButton="1"/>
  </autoFilter>
  <tableColumns count="6">
    <tableColumn id="1" xr3:uid="{6A15A882-3995-4697-B1AF-063EE76C98EA}" name="Sector" dataDxfId="164"/>
    <tableColumn id="2" xr3:uid="{6DB8A86B-4F44-4631-A924-52DC9FA57BFD}" name="2019-20" dataDxfId="163">
      <calculatedColumnFormula>B105/B73*100</calculatedColumnFormula>
    </tableColumn>
    <tableColumn id="3" xr3:uid="{C07A1128-E008-484F-9238-6552EC0D578D}" name="2020-21" dataDxfId="162">
      <calculatedColumnFormula>C105/C73*100</calculatedColumnFormula>
    </tableColumn>
    <tableColumn id="4" xr3:uid="{DBBA5108-5826-41CC-849B-7662C9E4A6F3}" name="2021-22" dataDxfId="161">
      <calculatedColumnFormula>D105/D73*100</calculatedColumnFormula>
    </tableColumn>
    <tableColumn id="5" xr3:uid="{D7811F93-5ADB-43B8-A09E-53F55B98E745}" name="2022-23" dataDxfId="160">
      <calculatedColumnFormula>E105/E73*100</calculatedColumnFormula>
    </tableColumn>
    <tableColumn id="6" xr3:uid="{DDBD6DFF-B928-4E7A-8166-F4037A42AE87}" name="2019-23" dataDxfId="159">
      <calculatedColumnFormula>F105/B73*100</calculatedColumnFormula>
    </tableColumn>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95883CE-404C-4993-8320-0E1C18F34139}" name="Table11" displayName="Table11" ref="A103:F110" totalsRowShown="0" headerRowDxfId="1014" dataDxfId="1012" headerRowBorderDxfId="1013" tableBorderDxfId="1011" totalsRowBorderDxfId="1010">
  <autoFilter ref="A103:F110" xr:uid="{795883CE-404C-4993-8320-0E1C18F34139}">
    <filterColumn colId="0" hiddenButton="1"/>
    <filterColumn colId="1" hiddenButton="1"/>
    <filterColumn colId="2" hiddenButton="1"/>
    <filterColumn colId="3" hiddenButton="1"/>
    <filterColumn colId="4" hiddenButton="1"/>
    <filterColumn colId="5" hiddenButton="1"/>
  </autoFilter>
  <tableColumns count="6">
    <tableColumn id="1" xr3:uid="{0EB99190-C782-4EBB-A0A6-D1C2CBA28AF9}" name="Sector" dataDxfId="1009"/>
    <tableColumn id="2" xr3:uid="{D8D4009E-9C73-4131-804B-AFA78CD723EA}" name="2019-20" dataDxfId="1008">
      <calculatedColumnFormula>B91/B65*100</calculatedColumnFormula>
    </tableColumn>
    <tableColumn id="3" xr3:uid="{3C9A96EA-A259-46B7-8A45-A3258FAD1D0C}" name="2020-21" dataDxfId="1007">
      <calculatedColumnFormula>C91/C65*100</calculatedColumnFormula>
    </tableColumn>
    <tableColumn id="4" xr3:uid="{F30B572B-84A7-4C05-A2F6-1E09FE892434}" name="2021-22" dataDxfId="1006">
      <calculatedColumnFormula>D91/D65*100</calculatedColumnFormula>
    </tableColumn>
    <tableColumn id="5" xr3:uid="{E6B0233E-646F-4DD1-9272-66B5BEFC3633}" name="2022-23" dataDxfId="1005">
      <calculatedColumnFormula>E91/E65*100</calculatedColumnFormula>
    </tableColumn>
    <tableColumn id="6" xr3:uid="{E7389F74-3782-44CF-9B97-3873267EDB76}" name="2019-23" dataDxfId="1004">
      <calculatedColumnFormula>F91/B65*100</calculatedColumnFormula>
    </tableColumn>
  </tableColumns>
  <tableStyleInfo name="TableStyleLight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29B3F709-FF53-4286-8636-EDD168167C7D}" name="Table92" displayName="Table92" ref="A10:F19" totalsRowShown="0" headerRowDxfId="158" dataDxfId="156" headerRowBorderDxfId="157" tableBorderDxfId="155" totalsRowBorderDxfId="154">
  <autoFilter ref="A10:F19" xr:uid="{29B3F709-FF53-4286-8636-EDD168167C7D}">
    <filterColumn colId="0" hiddenButton="1"/>
    <filterColumn colId="1" hiddenButton="1"/>
    <filterColumn colId="2" hiddenButton="1"/>
    <filterColumn colId="3" hiddenButton="1"/>
    <filterColumn colId="4" hiddenButton="1"/>
    <filterColumn colId="5" hiddenButton="1"/>
  </autoFilter>
  <tableColumns count="6">
    <tableColumn id="1" xr3:uid="{977D2925-5C4E-4032-85F6-F64C75D683A9}" name="Sector" dataDxfId="153"/>
    <tableColumn id="2" xr3:uid="{D54D6E53-692A-4098-9A23-494182101B73}" name="2019" dataDxfId="152"/>
    <tableColumn id="3" xr3:uid="{49AADD14-D5B4-415D-89EB-AC70E89D6905}" name="2020" dataDxfId="151"/>
    <tableColumn id="4" xr3:uid="{1C6B00CB-BDDC-4D92-9D5A-0E84273BA4F7}" name="2021" dataDxfId="150"/>
    <tableColumn id="5" xr3:uid="{1B09F39D-57F6-4388-B4A5-73779C76A447}" name="2022" dataDxfId="149"/>
    <tableColumn id="6" xr3:uid="{80FF1B84-A25C-479F-B113-39F04E933917}" name="2023" dataDxfId="148"/>
  </tableColumns>
  <tableStyleInfo name="TableStyleLight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25E7E2F4-6A11-4F54-89FB-D3DD680BA977}" name="Table93" displayName="Table93" ref="A26:F35" totalsRowShown="0" headerRowDxfId="147" dataDxfId="145" headerRowBorderDxfId="146" tableBorderDxfId="144" totalsRowBorderDxfId="143">
  <autoFilter ref="A26:F35" xr:uid="{25E7E2F4-6A11-4F54-89FB-D3DD680BA977}">
    <filterColumn colId="0" hiddenButton="1"/>
    <filterColumn colId="1" hiddenButton="1"/>
    <filterColumn colId="2" hiddenButton="1"/>
    <filterColumn colId="3" hiddenButton="1"/>
    <filterColumn colId="4" hiddenButton="1"/>
    <filterColumn colId="5" hiddenButton="1"/>
  </autoFilter>
  <tableColumns count="6">
    <tableColumn id="1" xr3:uid="{50B2A9B5-8ABB-4AF1-9929-988BF9F94979}" name="Sector" dataDxfId="142">
      <calculatedColumnFormula>A11</calculatedColumnFormula>
    </tableColumn>
    <tableColumn id="2" xr3:uid="{3340867A-0CD8-481F-9B1A-A2776E30F082}" name="2019" dataDxfId="141">
      <calculatedColumnFormula>B11/B$19*100</calculatedColumnFormula>
    </tableColumn>
    <tableColumn id="3" xr3:uid="{9208FB04-61EC-4D59-8513-403071D7B0AF}" name="2020" dataDxfId="140">
      <calculatedColumnFormula>C11/C$19*100</calculatedColumnFormula>
    </tableColumn>
    <tableColumn id="4" xr3:uid="{9E80EEEE-2F5B-4384-91A9-95A6507281FD}" name="2021" dataDxfId="139">
      <calculatedColumnFormula>D11/D$19*100</calculatedColumnFormula>
    </tableColumn>
    <tableColumn id="5" xr3:uid="{FF3E17BB-786D-47BE-A68C-D0104D3C6529}" name="2022" dataDxfId="138">
      <calculatedColumnFormula>E11/E$19*100</calculatedColumnFormula>
    </tableColumn>
    <tableColumn id="6" xr3:uid="{AE1781A6-27B8-4A55-9A79-7D198CD446FC}" name="2023" dataDxfId="137">
      <calculatedColumnFormula>F11/F$19*100</calculatedColumnFormula>
    </tableColumn>
  </tableColumns>
  <tableStyleInfo name="TableStyleLight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3717B525-5D15-43DB-94E5-54C664082009}" name="Table94" displayName="Table94" ref="A42:F51" totalsRowShown="0" headerRowDxfId="136" dataDxfId="134" headerRowBorderDxfId="135" tableBorderDxfId="133" totalsRowBorderDxfId="132">
  <autoFilter ref="A42:F51" xr:uid="{3717B525-5D15-43DB-94E5-54C664082009}">
    <filterColumn colId="0" hiddenButton="1"/>
    <filterColumn colId="1" hiddenButton="1"/>
    <filterColumn colId="2" hiddenButton="1"/>
    <filterColumn colId="3" hiddenButton="1"/>
    <filterColumn colId="4" hiddenButton="1"/>
    <filterColumn colId="5" hiddenButton="1"/>
  </autoFilter>
  <tableColumns count="6">
    <tableColumn id="1" xr3:uid="{F8F2468D-4488-41C8-B51A-908847742BD2}" name="Sector" dataDxfId="131">
      <calculatedColumnFormula>A27</calculatedColumnFormula>
    </tableColumn>
    <tableColumn id="2" xr3:uid="{4DC0CA3E-10AE-426B-AC4F-AEF8C6C59E55}" name="2019-20" dataDxfId="130">
      <calculatedColumnFormula>C11-B11</calculatedColumnFormula>
    </tableColumn>
    <tableColumn id="3" xr3:uid="{D0B2BD54-44C6-4919-A9A1-3C4113A76BE0}" name="2020-21" dataDxfId="129">
      <calculatedColumnFormula>D11-C11</calculatedColumnFormula>
    </tableColumn>
    <tableColumn id="4" xr3:uid="{991C778E-A0B2-44F3-8822-A4A55F4BA83F}" name="2021-22" dataDxfId="128">
      <calculatedColumnFormula>E11-D11</calculatedColumnFormula>
    </tableColumn>
    <tableColumn id="5" xr3:uid="{346019E0-BA6F-4CE0-B2C7-C688BA2AFE8E}" name="2022-23" dataDxfId="127">
      <calculatedColumnFormula>F11-E11</calculatedColumnFormula>
    </tableColumn>
    <tableColumn id="6" xr3:uid="{5DA53224-581D-43FF-98B6-F09952EE558B}" name="2019-23" dataDxfId="126">
      <calculatedColumnFormula>F11-B11</calculatedColumnFormula>
    </tableColumn>
  </tableColumns>
  <tableStyleInfo name="TableStyleLight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8CD98DC3-C22D-43D2-95FF-E79542685C23}" name="Table95" displayName="Table95" ref="A58:F67" totalsRowShown="0" headerRowDxfId="125" dataDxfId="123" headerRowBorderDxfId="124" tableBorderDxfId="122" totalsRowBorderDxfId="121">
  <autoFilter ref="A58:F67" xr:uid="{8CD98DC3-C22D-43D2-95FF-E79542685C23}">
    <filterColumn colId="0" hiddenButton="1"/>
    <filterColumn colId="1" hiddenButton="1"/>
    <filterColumn colId="2" hiddenButton="1"/>
    <filterColumn colId="3" hiddenButton="1"/>
    <filterColumn colId="4" hiddenButton="1"/>
    <filterColumn colId="5" hiddenButton="1"/>
  </autoFilter>
  <tableColumns count="6">
    <tableColumn id="1" xr3:uid="{2EED6DB7-EFCC-41C7-BC0A-A1B6433F462B}" name="Sector" dataDxfId="120">
      <calculatedColumnFormula>A43</calculatedColumnFormula>
    </tableColumn>
    <tableColumn id="2" xr3:uid="{4C1C22D6-EB30-4387-B3A3-01F2A95A2692}" name="2019-20" dataDxfId="119">
      <calculatedColumnFormula>B43/B11*100</calculatedColumnFormula>
    </tableColumn>
    <tableColumn id="3" xr3:uid="{95FBA042-2DE5-4C05-B457-9D1B70D68530}" name="2020-21" dataDxfId="118">
      <calculatedColumnFormula>C43/C11*100</calculatedColumnFormula>
    </tableColumn>
    <tableColumn id="4" xr3:uid="{B60A5D04-5B6F-4E5A-BD1E-3B93409EF381}" name="2021-22" dataDxfId="117">
      <calculatedColumnFormula>D43/D11*100</calculatedColumnFormula>
    </tableColumn>
    <tableColumn id="5" xr3:uid="{FC2BEE32-FC2E-4EDF-BEF6-F01E25C425B7}" name="2022-23" dataDxfId="116">
      <calculatedColumnFormula>E43/E11*100</calculatedColumnFormula>
    </tableColumn>
    <tableColumn id="6" xr3:uid="{6EC37326-CBCA-48A6-9C3F-0559898D0F21}" name="2019-23" dataDxfId="115">
      <calculatedColumnFormula>F43/B11*100</calculatedColumnFormula>
    </tableColumn>
  </tableColumns>
  <tableStyleInfo name="TableStyleLight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65DCB6C4-1ED8-46C9-860D-6B34E23B9053}" name="Table96" displayName="Table96" ref="A76:F84" totalsRowShown="0" headerRowDxfId="114" dataDxfId="112" headerRowBorderDxfId="113" tableBorderDxfId="111" totalsRowBorderDxfId="110">
  <autoFilter ref="A76:F84" xr:uid="{65DCB6C4-1ED8-46C9-860D-6B34E23B9053}">
    <filterColumn colId="0" hiddenButton="1"/>
    <filterColumn colId="1" hiddenButton="1"/>
    <filterColumn colId="2" hiddenButton="1"/>
    <filterColumn colId="3" hiddenButton="1"/>
    <filterColumn colId="4" hiddenButton="1"/>
    <filterColumn colId="5" hiddenButton="1"/>
  </autoFilter>
  <tableColumns count="6">
    <tableColumn id="1" xr3:uid="{1FE956CA-2B23-418B-86D9-39D6B21B0855}" name="Sector"/>
    <tableColumn id="2" xr3:uid="{BE34F1F5-BB78-4A2D-8BEA-19EB8875BCE4}" name="2019" dataDxfId="109"/>
    <tableColumn id="3" xr3:uid="{CDBA5F50-BFEB-41B6-925C-B11ACDA3E182}" name="2020" dataDxfId="108"/>
    <tableColumn id="4" xr3:uid="{C071B3EC-56D0-4467-A33E-C6C13C537A4D}" name="2021" dataDxfId="107"/>
    <tableColumn id="5" xr3:uid="{4B0FC070-8C51-47EE-AC7B-17E3667D7E1D}" name="2022" dataDxfId="106"/>
    <tableColumn id="6" xr3:uid="{DE208A70-AFDC-463D-9A1A-230BE43B6CCF}" name="2023" dataDxfId="105"/>
  </tableColumns>
  <tableStyleInfo name="TableStyleLight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436D98AA-796E-4099-8FBF-1F2F258EFC5B}" name="Table97" displayName="Table97" ref="A91:F99" totalsRowShown="0" headerRowDxfId="104" dataDxfId="102" headerRowBorderDxfId="103" tableBorderDxfId="101" totalsRowBorderDxfId="100">
  <autoFilter ref="A91:F99" xr:uid="{436D98AA-796E-4099-8FBF-1F2F258EFC5B}">
    <filterColumn colId="0" hiddenButton="1"/>
    <filterColumn colId="1" hiddenButton="1"/>
    <filterColumn colId="2" hiddenButton="1"/>
    <filterColumn colId="3" hiddenButton="1"/>
    <filterColumn colId="4" hiddenButton="1"/>
    <filterColumn colId="5" hiddenButton="1"/>
  </autoFilter>
  <tableColumns count="6">
    <tableColumn id="1" xr3:uid="{BEFB8B1F-74BC-46C8-BB9E-3AE9194CEC7C}" name="Sector" dataDxfId="99"/>
    <tableColumn id="2" xr3:uid="{E04EE963-17B8-4DF2-8EFF-4966E2F76E19}" name="2019" dataDxfId="98"/>
    <tableColumn id="3" xr3:uid="{E7ABF093-9C39-499A-AFCD-3EA8A6E84757}" name="2020" dataDxfId="97"/>
    <tableColumn id="4" xr3:uid="{2FF59F22-E697-4296-852D-EC72E84662FA}" name="2021" dataDxfId="96"/>
    <tableColumn id="5" xr3:uid="{6F05785A-538F-46F2-81EF-0568F97129DC}" name="2022" dataDxfId="95"/>
    <tableColumn id="6" xr3:uid="{680238C8-7062-4DDA-A32B-046B628A7268}" name="2023" dataDxfId="94"/>
  </tableColumns>
  <tableStyleInfo name="TableStyleLight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10E79DB6-5115-4ECE-84E7-4B73D4EA735B}" name="Table98" displayName="Table98" ref="A106:F114" totalsRowShown="0" headerRowDxfId="93" dataDxfId="91" headerRowBorderDxfId="92" tableBorderDxfId="90" totalsRowBorderDxfId="89">
  <autoFilter ref="A106:F114" xr:uid="{10E79DB6-5115-4ECE-84E7-4B73D4EA735B}">
    <filterColumn colId="0" hiddenButton="1"/>
    <filterColumn colId="1" hiddenButton="1"/>
    <filterColumn colId="2" hiddenButton="1"/>
    <filterColumn colId="3" hiddenButton="1"/>
    <filterColumn colId="4" hiddenButton="1"/>
    <filterColumn colId="5" hiddenButton="1"/>
  </autoFilter>
  <tableColumns count="6">
    <tableColumn id="1" xr3:uid="{1F8DB8A1-5348-41BB-AA19-291A7857A8FF}" name="Sector"/>
    <tableColumn id="2" xr3:uid="{A157AF6F-BD4F-49B5-9773-B9AA6DD2B9BA}" name="2019-20" dataDxfId="88">
      <calculatedColumnFormula>C77-B77</calculatedColumnFormula>
    </tableColumn>
    <tableColumn id="3" xr3:uid="{FA36DE3D-913D-49F3-AE11-7B9E18421140}" name="2020-21" dataDxfId="87">
      <calculatedColumnFormula>D77-C77</calculatedColumnFormula>
    </tableColumn>
    <tableColumn id="4" xr3:uid="{2F805814-97A5-4638-A4BF-EBBA9267AB65}" name="2021-22" dataDxfId="86">
      <calculatedColumnFormula>E77-D77</calculatedColumnFormula>
    </tableColumn>
    <tableColumn id="5" xr3:uid="{FAF44F97-4FC8-4DA8-A4C9-F1DE5A9FB7AA}" name="2022-23" dataDxfId="85">
      <calculatedColumnFormula>F77-E77</calculatedColumnFormula>
    </tableColumn>
    <tableColumn id="6" xr3:uid="{1BA97B34-E3DA-471B-A670-F32D0409D9E0}" name="2019-23" dataDxfId="84">
      <calculatedColumnFormula>F77-B77</calculatedColumnFormula>
    </tableColumn>
  </tableColumns>
  <tableStyleInfo name="TableStyleLight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CB4778C2-D09E-4150-961B-D7B271D9E3ED}" name="Table99" displayName="Table99" ref="A121:F129" totalsRowShown="0" headerRowDxfId="83" dataDxfId="81" headerRowBorderDxfId="82" tableBorderDxfId="80" totalsRowBorderDxfId="79">
  <autoFilter ref="A121:F129" xr:uid="{CB4778C2-D09E-4150-961B-D7B271D9E3ED}">
    <filterColumn colId="0" hiddenButton="1"/>
    <filterColumn colId="1" hiddenButton="1"/>
    <filterColumn colId="2" hiddenButton="1"/>
    <filterColumn colId="3" hiddenButton="1"/>
    <filterColumn colId="4" hiddenButton="1"/>
    <filterColumn colId="5" hiddenButton="1"/>
  </autoFilter>
  <tableColumns count="6">
    <tableColumn id="1" xr3:uid="{E573F23D-EDB2-4FC7-B7C5-6D008CDD016C}" name="Sector"/>
    <tableColumn id="2" xr3:uid="{5586FF42-E9D5-4CF1-BC62-D211360C071C}" name="2019-20" dataDxfId="78">
      <calculatedColumnFormula>B107/B77*100</calculatedColumnFormula>
    </tableColumn>
    <tableColumn id="3" xr3:uid="{510DAD6C-429F-493A-A6B9-0937E3D0A27F}" name="2020-21" dataDxfId="77">
      <calculatedColumnFormula>C107/C77*100</calculatedColumnFormula>
    </tableColumn>
    <tableColumn id="4" xr3:uid="{F05482F1-120B-48EE-B29B-23F64D29B7A1}" name="2021-22" dataDxfId="76">
      <calculatedColumnFormula>D107/D77*100</calculatedColumnFormula>
    </tableColumn>
    <tableColumn id="5" xr3:uid="{33A44E82-E09F-4CF1-A275-D7ECA767AEA4}" name="2022-23" dataDxfId="75">
      <calculatedColumnFormula>E107/E77*100</calculatedColumnFormula>
    </tableColumn>
    <tableColumn id="6" xr3:uid="{BE039BF3-5CD7-4057-B512-47091748A59F}" name="2019-23" dataDxfId="74">
      <calculatedColumnFormula>F107/B77*100</calculatedColumnFormula>
    </tableColumn>
  </tableColumns>
  <tableStyleInfo name="TableStyleLight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82B0302D-4586-43AB-BCA3-E5192C4B6DCC}" name="Table100" displayName="Table100" ref="A10:F20" totalsRowShown="0" headerRowDxfId="73" dataDxfId="71" headerRowBorderDxfId="72" tableBorderDxfId="70" totalsRowBorderDxfId="69">
  <autoFilter ref="A10:F20" xr:uid="{82B0302D-4586-43AB-BCA3-E5192C4B6DCC}">
    <filterColumn colId="0" hiddenButton="1"/>
    <filterColumn colId="1" hiddenButton="1"/>
    <filterColumn colId="2" hiddenButton="1"/>
    <filterColumn colId="3" hiddenButton="1"/>
    <filterColumn colId="4" hiddenButton="1"/>
    <filterColumn colId="5" hiddenButton="1"/>
  </autoFilter>
  <tableColumns count="6">
    <tableColumn id="1" xr3:uid="{51E05B30-EEA7-4A20-9759-ECE1586C1C4D}" name="Sector" dataDxfId="68"/>
    <tableColumn id="2" xr3:uid="{66423DE5-ED81-439E-B146-B049D65FBEB2}" name="2019" dataDxfId="67"/>
    <tableColumn id="3" xr3:uid="{10BED007-3DDD-456E-8F49-4F21BA93F245}" name="2020" dataDxfId="66"/>
    <tableColumn id="4" xr3:uid="{3AF0A94D-BE55-46E9-9C8E-9E982277C5FA}" name="2021" dataDxfId="65"/>
    <tableColumn id="5" xr3:uid="{2C9E2792-DDED-484C-BBA9-16555B8EC017}" name="2022" dataDxfId="64"/>
    <tableColumn id="6" xr3:uid="{8899559C-0076-42EE-8377-B1BF50030C35}" name="2023" dataDxfId="63"/>
  </tableColumns>
  <tableStyleInfo name="TableStyleLight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611DDC2C-4142-4723-AD1E-956C4F293375}" name="Table101" displayName="Table101" ref="A27:F37" totalsRowShown="0" headerRowDxfId="62" headerRowBorderDxfId="61" tableBorderDxfId="60" totalsRowBorderDxfId="59">
  <autoFilter ref="A27:F37" xr:uid="{611DDC2C-4142-4723-AD1E-956C4F293375}">
    <filterColumn colId="0" hiddenButton="1"/>
    <filterColumn colId="1" hiddenButton="1"/>
    <filterColumn colId="2" hiddenButton="1"/>
    <filterColumn colId="3" hiddenButton="1"/>
    <filterColumn colId="4" hiddenButton="1"/>
    <filterColumn colId="5" hiddenButton="1"/>
  </autoFilter>
  <tableColumns count="6">
    <tableColumn id="1" xr3:uid="{99A38999-B71B-4D82-9B8A-40E197146E3B}" name="Sector">
      <calculatedColumnFormula>A11</calculatedColumnFormula>
    </tableColumn>
    <tableColumn id="2" xr3:uid="{EBE135FE-05E1-450D-A5FD-DFF803D8492B}" name="2019">
      <calculatedColumnFormula>B11/B$20*100</calculatedColumnFormula>
    </tableColumn>
    <tableColumn id="3" xr3:uid="{115F7556-AD24-4A68-BB0E-600B88CB2A90}" name="2020">
      <calculatedColumnFormula>C11/C$20*100</calculatedColumnFormula>
    </tableColumn>
    <tableColumn id="4" xr3:uid="{9DB68F9E-C95F-4481-8956-96CE24EE2BF6}" name="2021">
      <calculatedColumnFormula>D11/D$20*100</calculatedColumnFormula>
    </tableColumn>
    <tableColumn id="5" xr3:uid="{46FF5721-397E-4670-9F7F-EB811AEC821C}" name="2022">
      <calculatedColumnFormula>E11/E$20*100</calculatedColumnFormula>
    </tableColumn>
    <tableColumn id="6" xr3:uid="{0DC92724-F278-44EC-8908-FF60A89E3989}" name="2023">
      <calculatedColumnFormula>F11/F$20*100</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72.xml"/><Relationship Id="rId3" Type="http://schemas.openxmlformats.org/officeDocument/2006/relationships/table" Target="../tables/table67.xml"/><Relationship Id="rId7" Type="http://schemas.openxmlformats.org/officeDocument/2006/relationships/table" Target="../tables/table71.xml"/><Relationship Id="rId2" Type="http://schemas.openxmlformats.org/officeDocument/2006/relationships/table" Target="../tables/table66.xml"/><Relationship Id="rId1" Type="http://schemas.openxmlformats.org/officeDocument/2006/relationships/printerSettings" Target="../printerSettings/printerSettings10.bin"/><Relationship Id="rId6" Type="http://schemas.openxmlformats.org/officeDocument/2006/relationships/table" Target="../tables/table70.xml"/><Relationship Id="rId5" Type="http://schemas.openxmlformats.org/officeDocument/2006/relationships/table" Target="../tables/table69.xml"/><Relationship Id="rId4" Type="http://schemas.openxmlformats.org/officeDocument/2006/relationships/table" Target="../tables/table68.xml"/><Relationship Id="rId9" Type="http://schemas.openxmlformats.org/officeDocument/2006/relationships/table" Target="../tables/table73.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80.xml"/><Relationship Id="rId3" Type="http://schemas.openxmlformats.org/officeDocument/2006/relationships/table" Target="../tables/table75.xml"/><Relationship Id="rId7" Type="http://schemas.openxmlformats.org/officeDocument/2006/relationships/table" Target="../tables/table79.xml"/><Relationship Id="rId2" Type="http://schemas.openxmlformats.org/officeDocument/2006/relationships/table" Target="../tables/table74.xml"/><Relationship Id="rId1" Type="http://schemas.openxmlformats.org/officeDocument/2006/relationships/printerSettings" Target="../printerSettings/printerSettings11.bin"/><Relationship Id="rId6" Type="http://schemas.openxmlformats.org/officeDocument/2006/relationships/table" Target="../tables/table78.xml"/><Relationship Id="rId5" Type="http://schemas.openxmlformats.org/officeDocument/2006/relationships/table" Target="../tables/table77.xml"/><Relationship Id="rId4" Type="http://schemas.openxmlformats.org/officeDocument/2006/relationships/table" Target="../tables/table76.xml"/><Relationship Id="rId9" Type="http://schemas.openxmlformats.org/officeDocument/2006/relationships/table" Target="../tables/table81.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88.xml"/><Relationship Id="rId3" Type="http://schemas.openxmlformats.org/officeDocument/2006/relationships/table" Target="../tables/table83.xml"/><Relationship Id="rId7" Type="http://schemas.openxmlformats.org/officeDocument/2006/relationships/table" Target="../tables/table87.xml"/><Relationship Id="rId2" Type="http://schemas.openxmlformats.org/officeDocument/2006/relationships/table" Target="../tables/table82.xml"/><Relationship Id="rId1" Type="http://schemas.openxmlformats.org/officeDocument/2006/relationships/printerSettings" Target="../printerSettings/printerSettings12.bin"/><Relationship Id="rId6" Type="http://schemas.openxmlformats.org/officeDocument/2006/relationships/table" Target="../tables/table86.xml"/><Relationship Id="rId5" Type="http://schemas.openxmlformats.org/officeDocument/2006/relationships/table" Target="../tables/table85.xml"/><Relationship Id="rId4" Type="http://schemas.openxmlformats.org/officeDocument/2006/relationships/table" Target="../tables/table84.xml"/><Relationship Id="rId9" Type="http://schemas.openxmlformats.org/officeDocument/2006/relationships/table" Target="../tables/table89.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96.xml"/><Relationship Id="rId3" Type="http://schemas.openxmlformats.org/officeDocument/2006/relationships/table" Target="../tables/table91.xml"/><Relationship Id="rId7" Type="http://schemas.openxmlformats.org/officeDocument/2006/relationships/table" Target="../tables/table95.xml"/><Relationship Id="rId2" Type="http://schemas.openxmlformats.org/officeDocument/2006/relationships/table" Target="../tables/table90.xml"/><Relationship Id="rId1" Type="http://schemas.openxmlformats.org/officeDocument/2006/relationships/printerSettings" Target="../printerSettings/printerSettings13.bin"/><Relationship Id="rId6" Type="http://schemas.openxmlformats.org/officeDocument/2006/relationships/table" Target="../tables/table94.xml"/><Relationship Id="rId5" Type="http://schemas.openxmlformats.org/officeDocument/2006/relationships/table" Target="../tables/table93.xml"/><Relationship Id="rId4" Type="http://schemas.openxmlformats.org/officeDocument/2006/relationships/table" Target="../tables/table92.xml"/><Relationship Id="rId9" Type="http://schemas.openxmlformats.org/officeDocument/2006/relationships/table" Target="../tables/table97.xml"/></Relationships>
</file>

<file path=xl/worksheets/_rels/sheet14.xml.rels><?xml version="1.0" encoding="UTF-8" standalone="yes"?>
<Relationships xmlns="http://schemas.openxmlformats.org/package/2006/relationships"><Relationship Id="rId8" Type="http://schemas.openxmlformats.org/officeDocument/2006/relationships/table" Target="../tables/table104.xml"/><Relationship Id="rId3" Type="http://schemas.openxmlformats.org/officeDocument/2006/relationships/table" Target="../tables/table99.xml"/><Relationship Id="rId7" Type="http://schemas.openxmlformats.org/officeDocument/2006/relationships/table" Target="../tables/table103.xml"/><Relationship Id="rId2" Type="http://schemas.openxmlformats.org/officeDocument/2006/relationships/table" Target="../tables/table98.xml"/><Relationship Id="rId1" Type="http://schemas.openxmlformats.org/officeDocument/2006/relationships/printerSettings" Target="../printerSettings/printerSettings14.bin"/><Relationship Id="rId6" Type="http://schemas.openxmlformats.org/officeDocument/2006/relationships/table" Target="../tables/table102.xml"/><Relationship Id="rId5" Type="http://schemas.openxmlformats.org/officeDocument/2006/relationships/table" Target="../tables/table101.xml"/><Relationship Id="rId4" Type="http://schemas.openxmlformats.org/officeDocument/2006/relationships/table" Target="../tables/table100.xml"/><Relationship Id="rId9" Type="http://schemas.openxmlformats.org/officeDocument/2006/relationships/table" Target="../tables/table105.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3.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 Id="rId9" Type="http://schemas.openxmlformats.org/officeDocument/2006/relationships/table" Target="../tables/table17.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table" Target="../tables/table19.xml"/><Relationship Id="rId7" Type="http://schemas.openxmlformats.org/officeDocument/2006/relationships/table" Target="../tables/table23.xml"/><Relationship Id="rId2" Type="http://schemas.openxmlformats.org/officeDocument/2006/relationships/table" Target="../tables/table18.xml"/><Relationship Id="rId1" Type="http://schemas.openxmlformats.org/officeDocument/2006/relationships/printerSettings" Target="../printerSettings/printerSettings4.bin"/><Relationship Id="rId6" Type="http://schemas.openxmlformats.org/officeDocument/2006/relationships/table" Target="../tables/table22.xml"/><Relationship Id="rId5" Type="http://schemas.openxmlformats.org/officeDocument/2006/relationships/table" Target="../tables/table21.xml"/><Relationship Id="rId4" Type="http://schemas.openxmlformats.org/officeDocument/2006/relationships/table" Target="../tables/table20.xml"/><Relationship Id="rId9" Type="http://schemas.openxmlformats.org/officeDocument/2006/relationships/table" Target="../tables/table25.xml"/></Relationships>
</file>

<file path=xl/worksheets/_rels/sheet5.xml.rels><?xml version="1.0" encoding="UTF-8" standalone="yes"?>
<Relationships xmlns="http://schemas.openxmlformats.org/package/2006/relationships"><Relationship Id="rId8" Type="http://schemas.openxmlformats.org/officeDocument/2006/relationships/table" Target="../tables/table32.xml"/><Relationship Id="rId3" Type="http://schemas.openxmlformats.org/officeDocument/2006/relationships/table" Target="../tables/table27.xml"/><Relationship Id="rId7" Type="http://schemas.openxmlformats.org/officeDocument/2006/relationships/table" Target="../tables/table31.xml"/><Relationship Id="rId2" Type="http://schemas.openxmlformats.org/officeDocument/2006/relationships/table" Target="../tables/table26.xml"/><Relationship Id="rId1" Type="http://schemas.openxmlformats.org/officeDocument/2006/relationships/printerSettings" Target="../printerSettings/printerSettings5.bin"/><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table" Target="../tables/table28.xml"/><Relationship Id="rId9" Type="http://schemas.openxmlformats.org/officeDocument/2006/relationships/table" Target="../tables/table33.xml"/></Relationships>
</file>

<file path=xl/worksheets/_rels/sheet6.xml.rels><?xml version="1.0" encoding="UTF-8" standalone="yes"?>
<Relationships xmlns="http://schemas.openxmlformats.org/package/2006/relationships"><Relationship Id="rId8" Type="http://schemas.openxmlformats.org/officeDocument/2006/relationships/table" Target="../tables/table40.xml"/><Relationship Id="rId3" Type="http://schemas.openxmlformats.org/officeDocument/2006/relationships/table" Target="../tables/table35.xml"/><Relationship Id="rId7" Type="http://schemas.openxmlformats.org/officeDocument/2006/relationships/table" Target="../tables/table39.xml"/><Relationship Id="rId2" Type="http://schemas.openxmlformats.org/officeDocument/2006/relationships/table" Target="../tables/table34.xml"/><Relationship Id="rId1" Type="http://schemas.openxmlformats.org/officeDocument/2006/relationships/printerSettings" Target="../printerSettings/printerSettings6.bin"/><Relationship Id="rId6" Type="http://schemas.openxmlformats.org/officeDocument/2006/relationships/table" Target="../tables/table38.xml"/><Relationship Id="rId5" Type="http://schemas.openxmlformats.org/officeDocument/2006/relationships/table" Target="../tables/table37.xml"/><Relationship Id="rId4" Type="http://schemas.openxmlformats.org/officeDocument/2006/relationships/table" Target="../tables/table36.xml"/><Relationship Id="rId9" Type="http://schemas.openxmlformats.org/officeDocument/2006/relationships/table" Target="../tables/table41.xml"/></Relationships>
</file>

<file path=xl/worksheets/_rels/sheet7.xml.rels><?xml version="1.0" encoding="UTF-8" standalone="yes"?>
<Relationships xmlns="http://schemas.openxmlformats.org/package/2006/relationships"><Relationship Id="rId8" Type="http://schemas.openxmlformats.org/officeDocument/2006/relationships/table" Target="../tables/table48.xml"/><Relationship Id="rId3" Type="http://schemas.openxmlformats.org/officeDocument/2006/relationships/table" Target="../tables/table43.xml"/><Relationship Id="rId7" Type="http://schemas.openxmlformats.org/officeDocument/2006/relationships/table" Target="../tables/table47.xml"/><Relationship Id="rId2" Type="http://schemas.openxmlformats.org/officeDocument/2006/relationships/table" Target="../tables/table42.xml"/><Relationship Id="rId1" Type="http://schemas.openxmlformats.org/officeDocument/2006/relationships/printerSettings" Target="../printerSettings/printerSettings7.bin"/><Relationship Id="rId6" Type="http://schemas.openxmlformats.org/officeDocument/2006/relationships/table" Target="../tables/table46.xml"/><Relationship Id="rId5" Type="http://schemas.openxmlformats.org/officeDocument/2006/relationships/table" Target="../tables/table45.xml"/><Relationship Id="rId4" Type="http://schemas.openxmlformats.org/officeDocument/2006/relationships/table" Target="../tables/table44.xml"/><Relationship Id="rId9" Type="http://schemas.openxmlformats.org/officeDocument/2006/relationships/table" Target="../tables/table49.xml"/></Relationships>
</file>

<file path=xl/worksheets/_rels/sheet8.xml.rels><?xml version="1.0" encoding="UTF-8" standalone="yes"?>
<Relationships xmlns="http://schemas.openxmlformats.org/package/2006/relationships"><Relationship Id="rId8" Type="http://schemas.openxmlformats.org/officeDocument/2006/relationships/table" Target="../tables/table56.xml"/><Relationship Id="rId3" Type="http://schemas.openxmlformats.org/officeDocument/2006/relationships/table" Target="../tables/table51.xml"/><Relationship Id="rId7" Type="http://schemas.openxmlformats.org/officeDocument/2006/relationships/table" Target="../tables/table55.xml"/><Relationship Id="rId2" Type="http://schemas.openxmlformats.org/officeDocument/2006/relationships/table" Target="../tables/table50.xml"/><Relationship Id="rId1" Type="http://schemas.openxmlformats.org/officeDocument/2006/relationships/printerSettings" Target="../printerSettings/printerSettings8.bin"/><Relationship Id="rId6" Type="http://schemas.openxmlformats.org/officeDocument/2006/relationships/table" Target="../tables/table54.xml"/><Relationship Id="rId5" Type="http://schemas.openxmlformats.org/officeDocument/2006/relationships/table" Target="../tables/table53.xml"/><Relationship Id="rId4" Type="http://schemas.openxmlformats.org/officeDocument/2006/relationships/table" Target="../tables/table52.xml"/><Relationship Id="rId9" Type="http://schemas.openxmlformats.org/officeDocument/2006/relationships/table" Target="../tables/table57.xml"/></Relationships>
</file>

<file path=xl/worksheets/_rels/sheet9.xml.rels><?xml version="1.0" encoding="UTF-8" standalone="yes"?>
<Relationships xmlns="http://schemas.openxmlformats.org/package/2006/relationships"><Relationship Id="rId8" Type="http://schemas.openxmlformats.org/officeDocument/2006/relationships/table" Target="../tables/table64.xml"/><Relationship Id="rId3" Type="http://schemas.openxmlformats.org/officeDocument/2006/relationships/table" Target="../tables/table59.xml"/><Relationship Id="rId7" Type="http://schemas.openxmlformats.org/officeDocument/2006/relationships/table" Target="../tables/table63.xml"/><Relationship Id="rId2" Type="http://schemas.openxmlformats.org/officeDocument/2006/relationships/table" Target="../tables/table58.xml"/><Relationship Id="rId1" Type="http://schemas.openxmlformats.org/officeDocument/2006/relationships/printerSettings" Target="../printerSettings/printerSettings9.bin"/><Relationship Id="rId6" Type="http://schemas.openxmlformats.org/officeDocument/2006/relationships/table" Target="../tables/table62.xml"/><Relationship Id="rId5" Type="http://schemas.openxmlformats.org/officeDocument/2006/relationships/table" Target="../tables/table61.xml"/><Relationship Id="rId4" Type="http://schemas.openxmlformats.org/officeDocument/2006/relationships/table" Target="../tables/table60.xml"/><Relationship Id="rId9" Type="http://schemas.openxmlformats.org/officeDocument/2006/relationships/table" Target="../tables/table6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20DDA-0476-4521-9C78-F8939F32A2E0}">
  <sheetPr>
    <tabColor theme="7"/>
    <pageSetUpPr fitToPage="1"/>
  </sheetPr>
  <dimension ref="A1:K125"/>
  <sheetViews>
    <sheetView zoomScale="85" zoomScaleNormal="115" workbookViewId="0">
      <pane ySplit="3" topLeftCell="A9" activePane="bottomLeft" state="frozen"/>
      <selection pane="bottomLeft" activeCell="B14" sqref="B14"/>
    </sheetView>
  </sheetViews>
  <sheetFormatPr defaultColWidth="9.109375" defaultRowHeight="14.4" x14ac:dyDescent="0.3"/>
  <cols>
    <col min="1" max="1" width="36.21875" style="3" customWidth="1"/>
    <col min="2" max="2" width="41.44140625" style="3" customWidth="1"/>
    <col min="3" max="3" width="18.6640625" style="3" customWidth="1"/>
    <col min="4" max="4" width="18.5546875" style="3" customWidth="1"/>
    <col min="5" max="11" width="15.6640625" style="3" customWidth="1"/>
    <col min="12" max="16384" width="9.109375" style="3"/>
  </cols>
  <sheetData>
    <row r="1" spans="1:11" ht="31.2" x14ac:dyDescent="0.6">
      <c r="A1" s="1" t="str">
        <f>'All countries'!A1</f>
        <v>Recent Trends in U.S. Services Trade: 2025 Annual Report</v>
      </c>
      <c r="B1" s="2"/>
      <c r="C1" s="2"/>
      <c r="D1" s="2"/>
      <c r="E1" s="2"/>
      <c r="F1" s="2"/>
      <c r="G1" s="2"/>
      <c r="H1" s="2"/>
      <c r="I1" s="2"/>
      <c r="J1" s="2"/>
      <c r="K1" s="2"/>
    </row>
    <row r="2" spans="1:11" ht="15.6" x14ac:dyDescent="0.3">
      <c r="A2" s="10" t="s">
        <v>5</v>
      </c>
      <c r="B2" s="2"/>
      <c r="C2" s="2"/>
      <c r="D2" s="2"/>
      <c r="E2" s="2"/>
      <c r="F2" s="2"/>
      <c r="G2" s="2"/>
      <c r="H2" s="2"/>
      <c r="I2" s="2"/>
      <c r="J2" s="2"/>
      <c r="K2" s="2"/>
    </row>
    <row r="3" spans="1:11" ht="16.2" thickBot="1" x14ac:dyDescent="0.35">
      <c r="A3" s="5" t="s">
        <v>4</v>
      </c>
      <c r="B3" s="11"/>
      <c r="C3" s="11"/>
      <c r="D3" s="11"/>
      <c r="E3" s="11"/>
      <c r="F3" s="11"/>
      <c r="G3" s="11"/>
      <c r="H3" s="11"/>
      <c r="I3" s="11"/>
      <c r="J3" s="11"/>
      <c r="K3" s="11"/>
    </row>
    <row r="4" spans="1:11" ht="16.2" customHeight="1" thickTop="1" x14ac:dyDescent="0.3"/>
    <row r="5" spans="1:11" ht="16.2" customHeight="1" x14ac:dyDescent="0.3">
      <c r="A5" s="13" t="s">
        <v>6</v>
      </c>
    </row>
    <row r="6" spans="1:11" ht="16.2" customHeight="1" x14ac:dyDescent="0.3">
      <c r="A6" s="13" t="s">
        <v>7</v>
      </c>
    </row>
    <row r="7" spans="1:11" x14ac:dyDescent="0.3">
      <c r="A7" s="13" t="s">
        <v>8</v>
      </c>
    </row>
    <row r="9" spans="1:11" x14ac:dyDescent="0.3">
      <c r="A9" s="8"/>
    </row>
    <row r="10" spans="1:11" ht="18" thickBot="1" x14ac:dyDescent="0.4">
      <c r="A10" s="36" t="s">
        <v>182</v>
      </c>
    </row>
    <row r="11" spans="1:11" ht="15" thickTop="1" x14ac:dyDescent="0.3">
      <c r="A11" s="13" t="s">
        <v>183</v>
      </c>
    </row>
    <row r="12" spans="1:11" x14ac:dyDescent="0.3">
      <c r="A12" s="58" t="s">
        <v>184</v>
      </c>
      <c r="B12" s="59" t="s">
        <v>185</v>
      </c>
      <c r="C12" s="59" t="s">
        <v>186</v>
      </c>
      <c r="D12" s="59" t="s">
        <v>187</v>
      </c>
      <c r="E12" s="56"/>
      <c r="F12" s="56"/>
    </row>
    <row r="13" spans="1:11" x14ac:dyDescent="0.3">
      <c r="A13" s="60" t="s">
        <v>188</v>
      </c>
      <c r="B13" s="6" t="s">
        <v>197</v>
      </c>
      <c r="C13" s="6" t="s">
        <v>197</v>
      </c>
      <c r="D13" s="60" t="s">
        <v>188</v>
      </c>
      <c r="E13" s="56"/>
      <c r="F13" s="56"/>
    </row>
    <row r="14" spans="1:11" ht="28.8" x14ac:dyDescent="0.3">
      <c r="A14" s="60" t="s">
        <v>189</v>
      </c>
      <c r="B14" s="66" t="s">
        <v>206</v>
      </c>
      <c r="C14" s="6" t="s">
        <v>198</v>
      </c>
      <c r="D14" s="67" t="s">
        <v>189</v>
      </c>
      <c r="E14" s="56"/>
      <c r="F14" s="56"/>
    </row>
    <row r="15" spans="1:11" ht="28.8" x14ac:dyDescent="0.3">
      <c r="A15" s="60" t="s">
        <v>1</v>
      </c>
      <c r="B15" s="66" t="s">
        <v>206</v>
      </c>
      <c r="C15" s="6" t="s">
        <v>199</v>
      </c>
      <c r="D15" s="67" t="s">
        <v>1</v>
      </c>
      <c r="E15" s="56"/>
      <c r="F15" s="56"/>
    </row>
    <row r="16" spans="1:11" ht="28.8" x14ac:dyDescent="0.3">
      <c r="A16" s="60" t="s">
        <v>31</v>
      </c>
      <c r="B16" s="66" t="s">
        <v>206</v>
      </c>
      <c r="C16" s="6" t="s">
        <v>200</v>
      </c>
      <c r="D16" s="63" t="s">
        <v>31</v>
      </c>
      <c r="E16" s="56"/>
      <c r="F16" s="56"/>
    </row>
    <row r="17" spans="1:6" ht="28.8" x14ac:dyDescent="0.3">
      <c r="A17" s="60" t="s">
        <v>190</v>
      </c>
      <c r="B17" s="66" t="s">
        <v>206</v>
      </c>
      <c r="C17" s="6" t="s">
        <v>201</v>
      </c>
      <c r="D17" s="63" t="s">
        <v>190</v>
      </c>
      <c r="E17" s="56"/>
      <c r="F17" s="56"/>
    </row>
    <row r="18" spans="1:6" ht="28.8" x14ac:dyDescent="0.3">
      <c r="A18" s="60" t="s">
        <v>37</v>
      </c>
      <c r="B18" s="66" t="s">
        <v>206</v>
      </c>
      <c r="C18" s="6" t="s">
        <v>202</v>
      </c>
      <c r="D18" s="63" t="s">
        <v>37</v>
      </c>
      <c r="E18" s="56"/>
      <c r="F18" s="56"/>
    </row>
    <row r="19" spans="1:6" ht="28.8" x14ac:dyDescent="0.3">
      <c r="A19" s="60" t="s">
        <v>40</v>
      </c>
      <c r="B19" s="66" t="s">
        <v>206</v>
      </c>
      <c r="C19" s="6" t="s">
        <v>203</v>
      </c>
      <c r="D19" s="63" t="s">
        <v>40</v>
      </c>
      <c r="E19" s="56"/>
      <c r="F19" s="56"/>
    </row>
    <row r="20" spans="1:6" ht="28.8" x14ac:dyDescent="0.3">
      <c r="A20" s="60" t="s">
        <v>191</v>
      </c>
      <c r="B20" s="66" t="s">
        <v>206</v>
      </c>
      <c r="C20" s="6" t="s">
        <v>204</v>
      </c>
      <c r="D20" s="63" t="s">
        <v>191</v>
      </c>
      <c r="E20" s="56"/>
      <c r="F20" s="56"/>
    </row>
    <row r="21" spans="1:6" ht="28.8" x14ac:dyDescent="0.3">
      <c r="A21" s="60" t="s">
        <v>46</v>
      </c>
      <c r="B21" s="66" t="s">
        <v>207</v>
      </c>
      <c r="C21" s="6" t="s">
        <v>205</v>
      </c>
      <c r="D21" s="63" t="s">
        <v>46</v>
      </c>
      <c r="E21" s="56"/>
      <c r="F21" s="56"/>
    </row>
    <row r="22" spans="1:6" ht="28.8" x14ac:dyDescent="0.3">
      <c r="A22" s="60" t="s">
        <v>192</v>
      </c>
      <c r="B22" s="66" t="s">
        <v>207</v>
      </c>
      <c r="C22" s="6" t="s">
        <v>208</v>
      </c>
      <c r="D22" s="63" t="s">
        <v>192</v>
      </c>
      <c r="E22" s="56"/>
      <c r="F22" s="56"/>
    </row>
    <row r="23" spans="1:6" ht="28.8" x14ac:dyDescent="0.3">
      <c r="A23" s="60" t="s">
        <v>193</v>
      </c>
      <c r="B23" s="66" t="s">
        <v>207</v>
      </c>
      <c r="C23" s="6" t="s">
        <v>209</v>
      </c>
      <c r="D23" s="63" t="s">
        <v>193</v>
      </c>
      <c r="E23" s="56"/>
      <c r="F23" s="56"/>
    </row>
    <row r="24" spans="1:6" ht="28.8" x14ac:dyDescent="0.3">
      <c r="A24" s="60" t="s">
        <v>194</v>
      </c>
      <c r="B24" s="66" t="s">
        <v>207</v>
      </c>
      <c r="C24" s="6" t="s">
        <v>210</v>
      </c>
      <c r="D24" s="63" t="s">
        <v>194</v>
      </c>
    </row>
    <row r="25" spans="1:6" ht="28.8" x14ac:dyDescent="0.3">
      <c r="A25" s="61" t="s">
        <v>195</v>
      </c>
      <c r="B25" s="66" t="s">
        <v>207</v>
      </c>
      <c r="C25" s="6" t="s">
        <v>211</v>
      </c>
      <c r="D25" s="64" t="s">
        <v>195</v>
      </c>
    </row>
    <row r="26" spans="1:6" ht="28.8" x14ac:dyDescent="0.3">
      <c r="A26" s="62" t="s">
        <v>196</v>
      </c>
      <c r="B26" s="66" t="s">
        <v>207</v>
      </c>
      <c r="C26" s="57" t="s">
        <v>212</v>
      </c>
      <c r="D26" s="65" t="s">
        <v>196</v>
      </c>
    </row>
    <row r="29" spans="1:6" x14ac:dyDescent="0.3">
      <c r="A29" s="9"/>
    </row>
    <row r="30" spans="1:6" x14ac:dyDescent="0.3">
      <c r="A30" s="4"/>
    </row>
    <row r="31" spans="1:6" x14ac:dyDescent="0.3">
      <c r="A31" s="4"/>
    </row>
    <row r="50" spans="1:1" x14ac:dyDescent="0.3">
      <c r="A50" s="4"/>
    </row>
    <row r="51" spans="1:1" x14ac:dyDescent="0.3">
      <c r="A51" s="4"/>
    </row>
    <row r="125" spans="1:11" x14ac:dyDescent="0.3">
      <c r="A125" s="12" t="s">
        <v>2</v>
      </c>
      <c r="B125" s="12" t="s">
        <v>2</v>
      </c>
      <c r="C125" s="12" t="s">
        <v>2</v>
      </c>
      <c r="D125" s="12" t="s">
        <v>2</v>
      </c>
      <c r="E125" s="12" t="s">
        <v>2</v>
      </c>
      <c r="F125" s="12" t="s">
        <v>2</v>
      </c>
      <c r="G125" s="12" t="s">
        <v>2</v>
      </c>
      <c r="H125" s="12" t="s">
        <v>2</v>
      </c>
      <c r="I125" s="12" t="s">
        <v>2</v>
      </c>
      <c r="J125" s="12" t="s">
        <v>2</v>
      </c>
      <c r="K125" s="12" t="s">
        <v>2</v>
      </c>
    </row>
  </sheetData>
  <hyperlinks>
    <hyperlink ref="D15" location="Canada!A1" display="Canada" xr:uid="{BCA67650-51A7-4349-8DDD-BA87C2CE0C44}"/>
    <hyperlink ref="D14" location="'All countries'!A1" display="All countries" xr:uid="{69148A60-4553-4C19-9BE7-6962FA792E67}"/>
    <hyperlink ref="D16" location="China!A1" display="China" xr:uid="{A65FC528-0AD6-49AF-89E1-B7F543697646}"/>
    <hyperlink ref="D17" location="EU!A1" display="EU" xr:uid="{3CF2DE35-8323-4F10-A6B4-D7E3A0812A91}"/>
    <hyperlink ref="D18" location="Japan!A1" display="Japan" xr:uid="{98582917-2EED-404E-812A-D8EBC698DB5C}"/>
    <hyperlink ref="D19" location="India!A1" display="India" xr:uid="{1BC093ED-67F1-46D0-9CDE-95B0D50575EA}"/>
    <hyperlink ref="D20" location="UK!A1" display="UK" xr:uid="{6117A02E-5F2B-4CCE-9E53-49927EEBADA8}"/>
    <hyperlink ref="D21" location="'All sectors'!A1" display="All sectors" xr:uid="{2985B1EE-8E4A-45B6-87CD-525F1913129A}"/>
    <hyperlink ref="D22" location="Distribution!A1" display="Distribution" xr:uid="{8D421A5E-9DF3-4109-BA56-4EC34399B9AE}"/>
    <hyperlink ref="D23" location="'Digital&amp;Electronic'!A1" display="Digital&amp;Electronic" xr:uid="{BACABB56-B8AA-4FAD-B2DD-1ABB9602069C}"/>
    <hyperlink ref="D24" location="Financial!A1" display="Financial" xr:uid="{54B2F047-7C29-44B7-A7C2-F769B9AD6576}"/>
    <hyperlink ref="D25" location="Professional!A1" display="Professional" xr:uid="{CF6F5890-419D-42FD-828C-4A84A8884427}"/>
    <hyperlink ref="D26" location="Travel!A1" display="Travel" xr:uid="{6D1BA20A-BDAD-41CC-9547-15497BACE444}"/>
  </hyperlinks>
  <pageMargins left="0.7" right="0.7" top="0.75" bottom="0.75" header="0.3" footer="0.3"/>
  <pageSetup scale="41" fitToHeight="0"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C638-0FEE-4E04-95AB-2C8D47ACF150}">
  <sheetPr>
    <tabColor theme="4"/>
    <pageSetUpPr fitToPage="1"/>
  </sheetPr>
  <dimension ref="A1:K129"/>
  <sheetViews>
    <sheetView zoomScale="85" zoomScaleNormal="85" workbookViewId="0">
      <pane ySplit="3" topLeftCell="A94" activePane="bottomLeft" state="frozen"/>
      <selection pane="bottomLeft" activeCell="A113" sqref="A113:F121"/>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11</v>
      </c>
      <c r="B2" s="2"/>
      <c r="C2" s="2"/>
      <c r="D2" s="2"/>
      <c r="E2" s="2"/>
      <c r="F2" s="2"/>
      <c r="G2" s="2"/>
      <c r="H2" s="2"/>
      <c r="I2" s="2"/>
      <c r="J2" s="2"/>
      <c r="K2" s="2"/>
    </row>
    <row r="3" spans="1:11" ht="16.2" thickBot="1" x14ac:dyDescent="0.35">
      <c r="A3" s="5" t="s">
        <v>49</v>
      </c>
      <c r="B3" s="11"/>
      <c r="C3" s="11"/>
      <c r="D3" s="11"/>
      <c r="E3" s="11"/>
      <c r="F3" s="11"/>
      <c r="G3" s="11"/>
      <c r="H3" s="11"/>
      <c r="I3" s="11"/>
      <c r="J3" s="11"/>
      <c r="K3" s="11"/>
    </row>
    <row r="4" spans="1:11" customFormat="1" ht="15" thickTop="1" x14ac:dyDescent="0.3"/>
    <row r="6" spans="1:11" x14ac:dyDescent="0.3">
      <c r="A6" s="20" t="s">
        <v>54</v>
      </c>
      <c r="B6" s="19"/>
      <c r="C6" s="19"/>
      <c r="D6" s="19"/>
      <c r="E6" s="19"/>
      <c r="F6" s="19"/>
      <c r="G6" s="19"/>
      <c r="H6" s="19"/>
      <c r="I6" s="19"/>
      <c r="J6" s="19"/>
      <c r="K6" s="19"/>
    </row>
    <row r="8" spans="1:11" ht="18" thickBot="1" x14ac:dyDescent="0.4">
      <c r="A8" s="36" t="s">
        <v>111</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34</v>
      </c>
      <c r="B11" s="14">
        <v>21607</v>
      </c>
      <c r="C11" s="14">
        <v>19357</v>
      </c>
      <c r="D11" s="14">
        <v>27433</v>
      </c>
      <c r="E11" s="14">
        <v>35592</v>
      </c>
      <c r="F11" s="27">
        <v>26103</v>
      </c>
    </row>
    <row r="12" spans="1:11" x14ac:dyDescent="0.3">
      <c r="A12" s="25" t="s">
        <v>37</v>
      </c>
      <c r="B12" s="15">
        <v>7123</v>
      </c>
      <c r="C12" s="15">
        <v>6553</v>
      </c>
      <c r="D12" s="15">
        <v>8215</v>
      </c>
      <c r="E12" s="15">
        <v>10299</v>
      </c>
      <c r="F12" s="28">
        <v>7356</v>
      </c>
    </row>
    <row r="13" spans="1:11" x14ac:dyDescent="0.3">
      <c r="A13" s="24" t="s">
        <v>52</v>
      </c>
      <c r="B13" s="14">
        <v>4260</v>
      </c>
      <c r="C13" s="14">
        <v>5095</v>
      </c>
      <c r="D13" s="14">
        <v>9284</v>
      </c>
      <c r="E13" s="14">
        <v>13031</v>
      </c>
      <c r="F13" s="27">
        <v>6729</v>
      </c>
    </row>
    <row r="14" spans="1:11" x14ac:dyDescent="0.3">
      <c r="A14" s="26" t="s">
        <v>1</v>
      </c>
      <c r="B14" s="15">
        <v>5375</v>
      </c>
      <c r="C14" s="15">
        <v>5010</v>
      </c>
      <c r="D14" s="15">
        <v>5646</v>
      </c>
      <c r="E14" s="15">
        <v>6158</v>
      </c>
      <c r="F14" s="28">
        <v>6556</v>
      </c>
    </row>
    <row r="15" spans="1:11" x14ac:dyDescent="0.3">
      <c r="A15" s="24" t="s">
        <v>31</v>
      </c>
      <c r="B15" s="14">
        <v>4584</v>
      </c>
      <c r="C15" s="14">
        <v>5253</v>
      </c>
      <c r="D15" s="14">
        <v>9147</v>
      </c>
      <c r="E15" s="14">
        <v>10625</v>
      </c>
      <c r="F15" s="27">
        <v>6521</v>
      </c>
    </row>
    <row r="16" spans="1:11" x14ac:dyDescent="0.3">
      <c r="A16" s="25" t="s">
        <v>120</v>
      </c>
      <c r="B16" s="15">
        <v>4237</v>
      </c>
      <c r="C16" s="15">
        <v>4440</v>
      </c>
      <c r="D16" s="15">
        <v>8297</v>
      </c>
      <c r="E16" s="15">
        <v>11130</v>
      </c>
      <c r="F16" s="28">
        <v>6084</v>
      </c>
    </row>
    <row r="17" spans="1:6" x14ac:dyDescent="0.3">
      <c r="A17" s="24" t="s">
        <v>51</v>
      </c>
      <c r="B17" s="14">
        <v>19966</v>
      </c>
      <c r="C17" s="14">
        <v>20999</v>
      </c>
      <c r="D17" s="14">
        <v>29791</v>
      </c>
      <c r="E17" s="14">
        <v>33748</v>
      </c>
      <c r="F17" s="27">
        <v>27941</v>
      </c>
    </row>
    <row r="18" spans="1:6" x14ac:dyDescent="0.3">
      <c r="A18" s="47" t="s">
        <v>17</v>
      </c>
      <c r="B18" s="48">
        <v>67152</v>
      </c>
      <c r="C18" s="48">
        <v>66707</v>
      </c>
      <c r="D18" s="48">
        <v>97813</v>
      </c>
      <c r="E18" s="48">
        <v>120583</v>
      </c>
      <c r="F18" s="49">
        <v>87290</v>
      </c>
    </row>
    <row r="19" spans="1:6" x14ac:dyDescent="0.3">
      <c r="A19" s="16" t="s">
        <v>18</v>
      </c>
      <c r="B19"/>
      <c r="C19"/>
      <c r="D19"/>
      <c r="E19"/>
      <c r="F19"/>
    </row>
    <row r="20" spans="1:6" x14ac:dyDescent="0.3">
      <c r="A20" s="16"/>
      <c r="B20"/>
      <c r="C20"/>
      <c r="D20"/>
      <c r="E20"/>
      <c r="F20"/>
    </row>
    <row r="21" spans="1:6" x14ac:dyDescent="0.3">
      <c r="A21"/>
      <c r="B21"/>
      <c r="C21"/>
      <c r="D21"/>
      <c r="E21"/>
      <c r="F21"/>
    </row>
    <row r="22" spans="1:6" ht="18" thickBot="1" x14ac:dyDescent="0.4">
      <c r="A22" s="36" t="s">
        <v>112</v>
      </c>
    </row>
    <row r="23" spans="1:6" ht="15" thickTop="1" x14ac:dyDescent="0.3">
      <c r="A23" s="7" t="s">
        <v>20</v>
      </c>
    </row>
    <row r="24" spans="1:6" x14ac:dyDescent="0.3">
      <c r="A24" s="29" t="s">
        <v>10</v>
      </c>
      <c r="B24" s="30" t="s">
        <v>157</v>
      </c>
      <c r="C24" s="30" t="s">
        <v>158</v>
      </c>
      <c r="D24" s="30" t="s">
        <v>159</v>
      </c>
      <c r="E24" s="30" t="s">
        <v>160</v>
      </c>
      <c r="F24" s="31" t="s">
        <v>161</v>
      </c>
    </row>
    <row r="25" spans="1:6" x14ac:dyDescent="0.3">
      <c r="A25" s="24" t="str">
        <f t="shared" ref="A25:A32" si="0">A11</f>
        <v>European Union</v>
      </c>
      <c r="B25" s="21">
        <f t="shared" ref="B25:F32" si="1">B11/B$18*100</f>
        <v>32.176256850131047</v>
      </c>
      <c r="C25" s="21">
        <f t="shared" si="1"/>
        <v>29.017944143793006</v>
      </c>
      <c r="D25" s="21">
        <f t="shared" si="1"/>
        <v>28.046374203837939</v>
      </c>
      <c r="E25" s="21">
        <f t="shared" si="1"/>
        <v>29.516598525496963</v>
      </c>
      <c r="F25" s="44">
        <f t="shared" si="1"/>
        <v>29.903769045709705</v>
      </c>
    </row>
    <row r="26" spans="1:6" x14ac:dyDescent="0.3">
      <c r="A26" s="25" t="str">
        <f t="shared" si="0"/>
        <v>Japan</v>
      </c>
      <c r="B26" s="22">
        <f t="shared" si="1"/>
        <v>10.607279008815821</v>
      </c>
      <c r="C26" s="22">
        <f t="shared" si="1"/>
        <v>9.8235567481673591</v>
      </c>
      <c r="D26" s="22">
        <f t="shared" si="1"/>
        <v>8.3986791121834514</v>
      </c>
      <c r="E26" s="22">
        <f t="shared" si="1"/>
        <v>8.5410049509466504</v>
      </c>
      <c r="F26" s="43">
        <f t="shared" si="1"/>
        <v>8.4270821399931268</v>
      </c>
    </row>
    <row r="27" spans="1:6" x14ac:dyDescent="0.3">
      <c r="A27" s="24" t="str">
        <f t="shared" si="0"/>
        <v>Switzerland</v>
      </c>
      <c r="B27" s="21">
        <f t="shared" si="1"/>
        <v>6.3438170121515371</v>
      </c>
      <c r="C27" s="21">
        <f t="shared" si="1"/>
        <v>7.6378790831546919</v>
      </c>
      <c r="D27" s="21">
        <f t="shared" si="1"/>
        <v>9.4915808737079939</v>
      </c>
      <c r="E27" s="21">
        <f t="shared" si="1"/>
        <v>10.806664289327683</v>
      </c>
      <c r="F27" s="44">
        <f t="shared" si="1"/>
        <v>7.708786802611983</v>
      </c>
    </row>
    <row r="28" spans="1:6" x14ac:dyDescent="0.3">
      <c r="A28" s="26" t="str">
        <f t="shared" si="0"/>
        <v>Canada</v>
      </c>
      <c r="B28" s="22">
        <f t="shared" si="1"/>
        <v>8.0042292113414355</v>
      </c>
      <c r="C28" s="22">
        <f t="shared" si="1"/>
        <v>7.5104561740147204</v>
      </c>
      <c r="D28" s="22">
        <f t="shared" si="1"/>
        <v>5.7722388639546889</v>
      </c>
      <c r="E28" s="22">
        <f t="shared" si="1"/>
        <v>5.1068558586202037</v>
      </c>
      <c r="F28" s="43">
        <f t="shared" si="1"/>
        <v>7.5105968610379197</v>
      </c>
    </row>
    <row r="29" spans="1:6" x14ac:dyDescent="0.3">
      <c r="A29" s="24" t="str">
        <f t="shared" si="0"/>
        <v>China</v>
      </c>
      <c r="B29" s="21">
        <f t="shared" si="1"/>
        <v>6.8263045032165834</v>
      </c>
      <c r="C29" s="21">
        <f t="shared" si="1"/>
        <v>7.8747357848501665</v>
      </c>
      <c r="D29" s="21">
        <f t="shared" si="1"/>
        <v>9.3515176919223411</v>
      </c>
      <c r="E29" s="21">
        <f t="shared" si="1"/>
        <v>8.8113581516465835</v>
      </c>
      <c r="F29" s="44">
        <f t="shared" si="1"/>
        <v>7.4705006300836292</v>
      </c>
    </row>
    <row r="30" spans="1:6" x14ac:dyDescent="0.3">
      <c r="A30" s="25" t="str">
        <f t="shared" si="0"/>
        <v>Taiwan</v>
      </c>
      <c r="B30" s="22">
        <f t="shared" si="1"/>
        <v>6.3095663569216098</v>
      </c>
      <c r="C30" s="22">
        <f t="shared" si="1"/>
        <v>6.6559731362525669</v>
      </c>
      <c r="D30" s="22">
        <f t="shared" si="1"/>
        <v>8.4825125494566169</v>
      </c>
      <c r="E30" s="22">
        <f t="shared" si="1"/>
        <v>9.2301568214424918</v>
      </c>
      <c r="F30" s="43">
        <f t="shared" si="1"/>
        <v>6.9698705464543469</v>
      </c>
    </row>
    <row r="31" spans="1:6" x14ac:dyDescent="0.3">
      <c r="A31" s="24" t="str">
        <f t="shared" si="0"/>
        <v>All other countries</v>
      </c>
      <c r="B31" s="21">
        <f t="shared" si="1"/>
        <v>29.732547057421971</v>
      </c>
      <c r="C31" s="21">
        <f t="shared" si="1"/>
        <v>31.479454929767492</v>
      </c>
      <c r="D31" s="21">
        <f t="shared" si="1"/>
        <v>30.457096704936969</v>
      </c>
      <c r="E31" s="21">
        <f t="shared" si="1"/>
        <v>27.987361402519429</v>
      </c>
      <c r="F31" s="44">
        <f t="shared" si="1"/>
        <v>32.009393974109287</v>
      </c>
    </row>
    <row r="32" spans="1:6" x14ac:dyDescent="0.3">
      <c r="A32" s="47" t="str">
        <f t="shared" si="0"/>
        <v>Total</v>
      </c>
      <c r="B32" s="50">
        <f t="shared" si="1"/>
        <v>100</v>
      </c>
      <c r="C32" s="50">
        <f t="shared" si="1"/>
        <v>100</v>
      </c>
      <c r="D32" s="50">
        <f t="shared" si="1"/>
        <v>100</v>
      </c>
      <c r="E32" s="50">
        <f t="shared" si="1"/>
        <v>100</v>
      </c>
      <c r="F32" s="51">
        <f t="shared" si="1"/>
        <v>100</v>
      </c>
    </row>
    <row r="33" spans="1:6" x14ac:dyDescent="0.3">
      <c r="A33" s="16" t="s">
        <v>18</v>
      </c>
    </row>
    <row r="36" spans="1:6" ht="18" thickBot="1" x14ac:dyDescent="0.4">
      <c r="A36" s="36" t="s">
        <v>113</v>
      </c>
    </row>
    <row r="37" spans="1:6" ht="15" thickTop="1" x14ac:dyDescent="0.3">
      <c r="A37" s="7" t="s">
        <v>19</v>
      </c>
    </row>
    <row r="38" spans="1:6" x14ac:dyDescent="0.3">
      <c r="A38" s="29" t="s">
        <v>10</v>
      </c>
      <c r="B38" s="30" t="s">
        <v>21</v>
      </c>
      <c r="C38" s="30" t="s">
        <v>22</v>
      </c>
      <c r="D38" s="30" t="s">
        <v>23</v>
      </c>
      <c r="E38" s="30" t="s">
        <v>24</v>
      </c>
      <c r="F38" s="31" t="s">
        <v>25</v>
      </c>
    </row>
    <row r="39" spans="1:6" x14ac:dyDescent="0.3">
      <c r="A39" s="24" t="str">
        <f t="shared" ref="A39:A46" si="2">A25</f>
        <v>European Union</v>
      </c>
      <c r="B39" s="14">
        <f t="shared" ref="B39:E46" si="3">C11-B11</f>
        <v>-2250</v>
      </c>
      <c r="C39" s="14">
        <f t="shared" si="3"/>
        <v>8076</v>
      </c>
      <c r="D39" s="14">
        <f t="shared" si="3"/>
        <v>8159</v>
      </c>
      <c r="E39" s="14">
        <f t="shared" si="3"/>
        <v>-9489</v>
      </c>
      <c r="F39" s="27">
        <f t="shared" ref="F39:F46" si="4">F11-B11</f>
        <v>4496</v>
      </c>
    </row>
    <row r="40" spans="1:6" x14ac:dyDescent="0.3">
      <c r="A40" s="25" t="str">
        <f t="shared" si="2"/>
        <v>Japan</v>
      </c>
      <c r="B40" s="15">
        <f t="shared" si="3"/>
        <v>-570</v>
      </c>
      <c r="C40" s="15">
        <f t="shared" si="3"/>
        <v>1662</v>
      </c>
      <c r="D40" s="15">
        <f t="shared" si="3"/>
        <v>2084</v>
      </c>
      <c r="E40" s="15">
        <f t="shared" si="3"/>
        <v>-2943</v>
      </c>
      <c r="F40" s="28">
        <f t="shared" si="4"/>
        <v>233</v>
      </c>
    </row>
    <row r="41" spans="1:6" x14ac:dyDescent="0.3">
      <c r="A41" s="24" t="str">
        <f t="shared" si="2"/>
        <v>Switzerland</v>
      </c>
      <c r="B41" s="14">
        <f t="shared" si="3"/>
        <v>835</v>
      </c>
      <c r="C41" s="14">
        <f t="shared" si="3"/>
        <v>4189</v>
      </c>
      <c r="D41" s="14">
        <f t="shared" si="3"/>
        <v>3747</v>
      </c>
      <c r="E41" s="14">
        <f t="shared" si="3"/>
        <v>-6302</v>
      </c>
      <c r="F41" s="27">
        <f t="shared" si="4"/>
        <v>2469</v>
      </c>
    </row>
    <row r="42" spans="1:6" x14ac:dyDescent="0.3">
      <c r="A42" s="26" t="str">
        <f t="shared" si="2"/>
        <v>Canada</v>
      </c>
      <c r="B42" s="15">
        <f t="shared" si="3"/>
        <v>-365</v>
      </c>
      <c r="C42" s="15">
        <f t="shared" si="3"/>
        <v>636</v>
      </c>
      <c r="D42" s="15">
        <f t="shared" si="3"/>
        <v>512</v>
      </c>
      <c r="E42" s="15">
        <f t="shared" si="3"/>
        <v>398</v>
      </c>
      <c r="F42" s="28">
        <f t="shared" si="4"/>
        <v>1181</v>
      </c>
    </row>
    <row r="43" spans="1:6" x14ac:dyDescent="0.3">
      <c r="A43" s="24" t="str">
        <f t="shared" si="2"/>
        <v>China</v>
      </c>
      <c r="B43" s="14">
        <f t="shared" si="3"/>
        <v>669</v>
      </c>
      <c r="C43" s="14">
        <f t="shared" si="3"/>
        <v>3894</v>
      </c>
      <c r="D43" s="14">
        <f t="shared" si="3"/>
        <v>1478</v>
      </c>
      <c r="E43" s="14">
        <f t="shared" si="3"/>
        <v>-4104</v>
      </c>
      <c r="F43" s="27">
        <f t="shared" si="4"/>
        <v>1937</v>
      </c>
    </row>
    <row r="44" spans="1:6" x14ac:dyDescent="0.3">
      <c r="A44" s="25" t="str">
        <f t="shared" si="2"/>
        <v>Taiwan</v>
      </c>
      <c r="B44" s="15">
        <f t="shared" si="3"/>
        <v>203</v>
      </c>
      <c r="C44" s="15">
        <f t="shared" si="3"/>
        <v>3857</v>
      </c>
      <c r="D44" s="15">
        <f t="shared" si="3"/>
        <v>2833</v>
      </c>
      <c r="E44" s="15">
        <f t="shared" si="3"/>
        <v>-5046</v>
      </c>
      <c r="F44" s="28">
        <f t="shared" si="4"/>
        <v>1847</v>
      </c>
    </row>
    <row r="45" spans="1:6" x14ac:dyDescent="0.3">
      <c r="A45" s="24" t="str">
        <f t="shared" si="2"/>
        <v>All other countries</v>
      </c>
      <c r="B45" s="14">
        <f t="shared" si="3"/>
        <v>1033</v>
      </c>
      <c r="C45" s="14">
        <f t="shared" si="3"/>
        <v>8792</v>
      </c>
      <c r="D45" s="14">
        <f t="shared" si="3"/>
        <v>3957</v>
      </c>
      <c r="E45" s="14">
        <f t="shared" si="3"/>
        <v>-5807</v>
      </c>
      <c r="F45" s="27">
        <f t="shared" si="4"/>
        <v>7975</v>
      </c>
    </row>
    <row r="46" spans="1:6" x14ac:dyDescent="0.3">
      <c r="A46" s="47" t="str">
        <f t="shared" si="2"/>
        <v>Total</v>
      </c>
      <c r="B46" s="48">
        <f t="shared" si="3"/>
        <v>-445</v>
      </c>
      <c r="C46" s="48">
        <f t="shared" si="3"/>
        <v>31106</v>
      </c>
      <c r="D46" s="48">
        <f t="shared" si="3"/>
        <v>22770</v>
      </c>
      <c r="E46" s="48">
        <f t="shared" si="3"/>
        <v>-33293</v>
      </c>
      <c r="F46" s="49">
        <f t="shared" si="4"/>
        <v>20138</v>
      </c>
    </row>
    <row r="47" spans="1:6" x14ac:dyDescent="0.3">
      <c r="A47" s="16" t="s">
        <v>18</v>
      </c>
      <c r="B47"/>
      <c r="C47"/>
      <c r="D47"/>
      <c r="E47"/>
      <c r="F47"/>
    </row>
    <row r="48" spans="1:6" x14ac:dyDescent="0.3">
      <c r="A48" s="16"/>
      <c r="B48"/>
      <c r="C48"/>
      <c r="D48"/>
      <c r="E48"/>
      <c r="F48"/>
    </row>
    <row r="49" spans="1:11" x14ac:dyDescent="0.3">
      <c r="A49" s="16"/>
      <c r="B49"/>
      <c r="C49"/>
      <c r="D49"/>
      <c r="E49"/>
      <c r="F49"/>
    </row>
    <row r="50" spans="1:11" ht="18" thickBot="1" x14ac:dyDescent="0.4">
      <c r="A50" s="36" t="s">
        <v>114</v>
      </c>
    </row>
    <row r="51" spans="1:11" ht="15" thickTop="1" x14ac:dyDescent="0.3">
      <c r="A51" s="7" t="s">
        <v>20</v>
      </c>
    </row>
    <row r="52" spans="1:11" x14ac:dyDescent="0.3">
      <c r="A52" s="29" t="s">
        <v>10</v>
      </c>
      <c r="B52" s="30" t="s">
        <v>21</v>
      </c>
      <c r="C52" s="30" t="s">
        <v>22</v>
      </c>
      <c r="D52" s="30" t="s">
        <v>23</v>
      </c>
      <c r="E52" s="30" t="s">
        <v>24</v>
      </c>
      <c r="F52" s="31" t="s">
        <v>25</v>
      </c>
    </row>
    <row r="53" spans="1:11" x14ac:dyDescent="0.3">
      <c r="A53" s="24" t="str">
        <f t="shared" ref="A53:A60" si="5">A39</f>
        <v>European Union</v>
      </c>
      <c r="B53" s="21">
        <f t="shared" ref="B53:E60" si="6">B39/B11*100</f>
        <v>-10.413291988707362</v>
      </c>
      <c r="C53" s="21">
        <f t="shared" si="6"/>
        <v>41.721341116908611</v>
      </c>
      <c r="D53" s="21">
        <f t="shared" si="6"/>
        <v>29.741552145226553</v>
      </c>
      <c r="E53" s="21">
        <f t="shared" si="6"/>
        <v>-26.660485502360082</v>
      </c>
      <c r="F53" s="44">
        <f t="shared" ref="F53:F60" si="7">F39/B11*100</f>
        <v>20.808071458323692</v>
      </c>
    </row>
    <row r="54" spans="1:11" x14ac:dyDescent="0.3">
      <c r="A54" s="25" t="str">
        <f t="shared" si="5"/>
        <v>Japan</v>
      </c>
      <c r="B54" s="22">
        <f t="shared" si="6"/>
        <v>-8.0022462445598777</v>
      </c>
      <c r="C54" s="22">
        <f t="shared" si="6"/>
        <v>25.362429421638943</v>
      </c>
      <c r="D54" s="22">
        <f t="shared" si="6"/>
        <v>25.368228849665247</v>
      </c>
      <c r="E54" s="22">
        <f t="shared" si="6"/>
        <v>-28.575589863093505</v>
      </c>
      <c r="F54" s="43">
        <f t="shared" si="7"/>
        <v>3.2710936403200899</v>
      </c>
    </row>
    <row r="55" spans="1:11" x14ac:dyDescent="0.3">
      <c r="A55" s="24" t="str">
        <f t="shared" si="5"/>
        <v>Switzerland</v>
      </c>
      <c r="B55" s="21">
        <f t="shared" si="6"/>
        <v>19.600938967136152</v>
      </c>
      <c r="C55" s="21">
        <f t="shared" si="6"/>
        <v>82.217860647693826</v>
      </c>
      <c r="D55" s="21">
        <f t="shared" si="6"/>
        <v>40.35975872468763</v>
      </c>
      <c r="E55" s="21">
        <f t="shared" si="6"/>
        <v>-48.361599263295219</v>
      </c>
      <c r="F55" s="44">
        <f t="shared" si="7"/>
        <v>57.95774647887324</v>
      </c>
    </row>
    <row r="56" spans="1:11" x14ac:dyDescent="0.3">
      <c r="A56" s="26" t="str">
        <f t="shared" si="5"/>
        <v>Canada</v>
      </c>
      <c r="B56" s="22">
        <f t="shared" si="6"/>
        <v>-6.7906976744186043</v>
      </c>
      <c r="C56" s="22">
        <f t="shared" si="6"/>
        <v>12.694610778443113</v>
      </c>
      <c r="D56" s="22">
        <f t="shared" si="6"/>
        <v>9.0683669854764428</v>
      </c>
      <c r="E56" s="22">
        <f t="shared" si="6"/>
        <v>6.4631373822669698</v>
      </c>
      <c r="F56" s="43">
        <f t="shared" si="7"/>
        <v>21.972093023255816</v>
      </c>
    </row>
    <row r="57" spans="1:11" x14ac:dyDescent="0.3">
      <c r="A57" s="24" t="str">
        <f t="shared" si="5"/>
        <v>China</v>
      </c>
      <c r="B57" s="21">
        <f t="shared" si="6"/>
        <v>14.594240837696335</v>
      </c>
      <c r="C57" s="21">
        <f t="shared" si="6"/>
        <v>74.129069103369503</v>
      </c>
      <c r="D57" s="21">
        <f t="shared" si="6"/>
        <v>16.158303268831311</v>
      </c>
      <c r="E57" s="21">
        <f t="shared" si="6"/>
        <v>-38.625882352941176</v>
      </c>
      <c r="F57" s="44">
        <f t="shared" si="7"/>
        <v>42.255671902268759</v>
      </c>
    </row>
    <row r="58" spans="1:11" x14ac:dyDescent="0.3">
      <c r="A58" s="25" t="str">
        <f t="shared" si="5"/>
        <v>Taiwan</v>
      </c>
      <c r="B58" s="22">
        <f t="shared" si="6"/>
        <v>4.7911257965541658</v>
      </c>
      <c r="C58" s="22">
        <f t="shared" si="6"/>
        <v>86.869369369369366</v>
      </c>
      <c r="D58" s="22">
        <f t="shared" si="6"/>
        <v>34.144871640351937</v>
      </c>
      <c r="E58" s="22">
        <f t="shared" si="6"/>
        <v>-45.336927223719677</v>
      </c>
      <c r="F58" s="43">
        <f t="shared" si="7"/>
        <v>43.592164267170169</v>
      </c>
    </row>
    <row r="59" spans="1:11" x14ac:dyDescent="0.3">
      <c r="A59" s="24" t="str">
        <f t="shared" si="5"/>
        <v>All other countries</v>
      </c>
      <c r="B59" s="21">
        <f t="shared" si="6"/>
        <v>5.1737954522688572</v>
      </c>
      <c r="C59" s="21">
        <f t="shared" si="6"/>
        <v>41.868660412400587</v>
      </c>
      <c r="D59" s="21">
        <f t="shared" si="6"/>
        <v>13.282534993790071</v>
      </c>
      <c r="E59" s="21">
        <f t="shared" si="6"/>
        <v>-17.206945596776105</v>
      </c>
      <c r="F59" s="44">
        <f t="shared" si="7"/>
        <v>39.942902934989483</v>
      </c>
    </row>
    <row r="60" spans="1:11" x14ac:dyDescent="0.3">
      <c r="A60" s="47" t="str">
        <f t="shared" si="5"/>
        <v>Total</v>
      </c>
      <c r="B60" s="50">
        <f t="shared" si="6"/>
        <v>-0.66267572075291881</v>
      </c>
      <c r="C60" s="50">
        <f t="shared" si="6"/>
        <v>46.630788373034314</v>
      </c>
      <c r="D60" s="50">
        <f t="shared" si="6"/>
        <v>23.27911422817008</v>
      </c>
      <c r="E60" s="50">
        <f t="shared" si="6"/>
        <v>-27.610027947554794</v>
      </c>
      <c r="F60" s="51">
        <f t="shared" si="7"/>
        <v>29.988682392184895</v>
      </c>
    </row>
    <row r="61" spans="1:11" x14ac:dyDescent="0.3">
      <c r="A61" s="16" t="s">
        <v>18</v>
      </c>
    </row>
    <row r="62" spans="1:11" x14ac:dyDescent="0.3">
      <c r="A62" s="16"/>
    </row>
    <row r="63" spans="1:11" x14ac:dyDescent="0.3">
      <c r="A63" s="16"/>
    </row>
    <row r="64" spans="1:11" x14ac:dyDescent="0.3">
      <c r="A64" s="20" t="s">
        <v>55</v>
      </c>
      <c r="B64" s="19"/>
      <c r="C64" s="19"/>
      <c r="D64" s="19"/>
      <c r="E64" s="19"/>
      <c r="F64" s="19"/>
      <c r="G64" s="19"/>
      <c r="H64" s="19"/>
      <c r="I64" s="19"/>
      <c r="J64" s="19"/>
      <c r="K64" s="19"/>
    </row>
    <row r="65" spans="1:6" x14ac:dyDescent="0.3">
      <c r="A65"/>
      <c r="B65"/>
      <c r="C65"/>
      <c r="D65"/>
      <c r="E65"/>
      <c r="F65"/>
    </row>
    <row r="66" spans="1:6" ht="18" thickBot="1" x14ac:dyDescent="0.4">
      <c r="A66" s="36" t="s">
        <v>115</v>
      </c>
    </row>
    <row r="67" spans="1:6" ht="15" thickTop="1" x14ac:dyDescent="0.3">
      <c r="A67" s="7" t="s">
        <v>19</v>
      </c>
    </row>
    <row r="68" spans="1:6" x14ac:dyDescent="0.3">
      <c r="A68" s="29" t="s">
        <v>10</v>
      </c>
      <c r="B68" s="30" t="s">
        <v>157</v>
      </c>
      <c r="C68" s="30" t="s">
        <v>158</v>
      </c>
      <c r="D68" s="30" t="s">
        <v>159</v>
      </c>
      <c r="E68" s="30" t="s">
        <v>160</v>
      </c>
      <c r="F68" s="31" t="s">
        <v>161</v>
      </c>
    </row>
    <row r="69" spans="1:6" x14ac:dyDescent="0.3">
      <c r="A69" s="24" t="s">
        <v>34</v>
      </c>
      <c r="B69" s="14">
        <v>25182</v>
      </c>
      <c r="C69" s="14">
        <v>17516</v>
      </c>
      <c r="D69" s="14">
        <v>19500</v>
      </c>
      <c r="E69" s="14">
        <v>22311</v>
      </c>
      <c r="F69" s="27">
        <v>22625</v>
      </c>
    </row>
    <row r="70" spans="1:6" x14ac:dyDescent="0.3">
      <c r="A70" s="25" t="s">
        <v>1</v>
      </c>
      <c r="B70" s="15">
        <v>7298</v>
      </c>
      <c r="C70" s="15">
        <v>7045</v>
      </c>
      <c r="D70" s="15">
        <v>8362</v>
      </c>
      <c r="E70" s="15">
        <v>9805</v>
      </c>
      <c r="F70" s="28">
        <v>9358</v>
      </c>
    </row>
    <row r="71" spans="1:6" x14ac:dyDescent="0.3">
      <c r="A71" s="24" t="s">
        <v>37</v>
      </c>
      <c r="B71" s="14">
        <v>6636</v>
      </c>
      <c r="C71" s="14">
        <v>6064</v>
      </c>
      <c r="D71" s="14">
        <v>6338</v>
      </c>
      <c r="E71" s="14">
        <v>6580</v>
      </c>
      <c r="F71" s="27">
        <v>6445</v>
      </c>
    </row>
    <row r="72" spans="1:6" x14ac:dyDescent="0.3">
      <c r="A72" s="26" t="s">
        <v>43</v>
      </c>
      <c r="B72" s="15">
        <v>6377</v>
      </c>
      <c r="C72" s="15">
        <v>4350</v>
      </c>
      <c r="D72" s="15">
        <v>4475</v>
      </c>
      <c r="E72" s="15">
        <v>5720</v>
      </c>
      <c r="F72" s="28">
        <v>6259</v>
      </c>
    </row>
    <row r="73" spans="1:6" x14ac:dyDescent="0.3">
      <c r="A73" s="24" t="s">
        <v>121</v>
      </c>
      <c r="B73" s="14">
        <v>3033</v>
      </c>
      <c r="C73" s="14">
        <v>3829</v>
      </c>
      <c r="D73" s="14">
        <v>5158</v>
      </c>
      <c r="E73" s="14">
        <v>5669</v>
      </c>
      <c r="F73" s="27">
        <v>4655</v>
      </c>
    </row>
    <row r="74" spans="1:6" x14ac:dyDescent="0.3">
      <c r="A74" s="25" t="s">
        <v>31</v>
      </c>
      <c r="B74" s="15">
        <v>5515</v>
      </c>
      <c r="C74" s="15">
        <v>4248</v>
      </c>
      <c r="D74" s="15">
        <v>4891</v>
      </c>
      <c r="E74" s="15">
        <v>4632</v>
      </c>
      <c r="F74" s="28">
        <v>4581</v>
      </c>
    </row>
    <row r="75" spans="1:6" x14ac:dyDescent="0.3">
      <c r="A75" s="24" t="s">
        <v>51</v>
      </c>
      <c r="B75" s="14">
        <v>31329</v>
      </c>
      <c r="C75" s="14">
        <v>27833</v>
      </c>
      <c r="D75" s="14">
        <v>34070</v>
      </c>
      <c r="E75" s="14">
        <v>37748</v>
      </c>
      <c r="F75" s="27">
        <v>37659</v>
      </c>
    </row>
    <row r="76" spans="1:6" x14ac:dyDescent="0.3">
      <c r="A76" s="47" t="s">
        <v>17</v>
      </c>
      <c r="B76" s="48">
        <v>78993</v>
      </c>
      <c r="C76" s="48">
        <v>70885</v>
      </c>
      <c r="D76" s="48">
        <v>82794</v>
      </c>
      <c r="E76" s="48">
        <v>92465</v>
      </c>
      <c r="F76" s="49">
        <v>91582</v>
      </c>
    </row>
    <row r="77" spans="1:6" x14ac:dyDescent="0.3">
      <c r="A77" s="16" t="s">
        <v>18</v>
      </c>
      <c r="B77"/>
      <c r="C77"/>
      <c r="D77"/>
      <c r="E77"/>
      <c r="F77"/>
    </row>
    <row r="78" spans="1:6" x14ac:dyDescent="0.3">
      <c r="A78" s="16" t="s">
        <v>122</v>
      </c>
      <c r="B78"/>
      <c r="C78"/>
      <c r="D78"/>
      <c r="E78"/>
      <c r="F78"/>
    </row>
    <row r="79" spans="1:6" x14ac:dyDescent="0.3">
      <c r="A79" s="16"/>
      <c r="B79"/>
      <c r="C79"/>
      <c r="D79"/>
      <c r="E79"/>
      <c r="F79"/>
    </row>
    <row r="80" spans="1:6" x14ac:dyDescent="0.3">
      <c r="A80"/>
      <c r="B80"/>
      <c r="C80"/>
      <c r="D80"/>
      <c r="E80"/>
      <c r="F80"/>
    </row>
    <row r="81" spans="1:6" ht="18" thickBot="1" x14ac:dyDescent="0.4">
      <c r="A81" s="36" t="s">
        <v>116</v>
      </c>
    </row>
    <row r="82" spans="1:6" ht="15" thickTop="1" x14ac:dyDescent="0.3">
      <c r="A82" s="7" t="s">
        <v>20</v>
      </c>
    </row>
    <row r="83" spans="1:6" x14ac:dyDescent="0.3">
      <c r="A83" s="29" t="s">
        <v>10</v>
      </c>
      <c r="B83" s="30" t="s">
        <v>157</v>
      </c>
      <c r="C83" s="30" t="s">
        <v>158</v>
      </c>
      <c r="D83" s="30" t="s">
        <v>159</v>
      </c>
      <c r="E83" s="30" t="s">
        <v>160</v>
      </c>
      <c r="F83" s="31" t="s">
        <v>161</v>
      </c>
    </row>
    <row r="84" spans="1:6" x14ac:dyDescent="0.3">
      <c r="A84" s="24" t="str">
        <f>A69</f>
        <v>European Union</v>
      </c>
      <c r="B84" s="21">
        <f>B69/B76*100</f>
        <v>31.878774068588356</v>
      </c>
      <c r="C84" s="21">
        <f>C69/C76*100</f>
        <v>24.710446497848629</v>
      </c>
      <c r="D84" s="21">
        <f>D69/D76*100</f>
        <v>23.55243133560403</v>
      </c>
      <c r="E84" s="21">
        <f>E69/E76*100</f>
        <v>24.129129941058778</v>
      </c>
      <c r="F84" s="44">
        <f>F69/F76*100</f>
        <v>24.704636282238866</v>
      </c>
    </row>
    <row r="85" spans="1:6" x14ac:dyDescent="0.3">
      <c r="A85" s="25" t="str">
        <f>A70</f>
        <v>Canada</v>
      </c>
      <c r="B85" s="22">
        <f>B70/B76*100</f>
        <v>9.2387933107996911</v>
      </c>
      <c r="C85" s="22">
        <f>C70/C76*100</f>
        <v>9.9386329971079928</v>
      </c>
      <c r="D85" s="22">
        <f>D70/D76*100</f>
        <v>10.099765683503636</v>
      </c>
      <c r="E85" s="22">
        <f>E70/E76*100</f>
        <v>10.604012328989347</v>
      </c>
      <c r="F85" s="43">
        <f>F70/F76*100</f>
        <v>10.218165141621716</v>
      </c>
    </row>
    <row r="86" spans="1:6" x14ac:dyDescent="0.3">
      <c r="A86" s="24" t="str">
        <f>A71</f>
        <v>Japan</v>
      </c>
      <c r="B86" s="21">
        <f>B71/B76*100</f>
        <v>8.4007443697542818</v>
      </c>
      <c r="C86" s="21">
        <f>C71/C76*100</f>
        <v>8.5547012767158073</v>
      </c>
      <c r="D86" s="21">
        <f>D71/D76*100</f>
        <v>7.6551440925670944</v>
      </c>
      <c r="E86" s="21">
        <f>E71/E76*100</f>
        <v>7.1162061320499657</v>
      </c>
      <c r="F86" s="44">
        <f>F71/F76*100</f>
        <v>7.0374090978576582</v>
      </c>
    </row>
    <row r="87" spans="1:6" x14ac:dyDescent="0.3">
      <c r="A87" s="26" t="str">
        <f>A72</f>
        <v>United Kingdom</v>
      </c>
      <c r="B87" s="22">
        <f>B72/B76*100</f>
        <v>8.0728672160824377</v>
      </c>
      <c r="C87" s="22">
        <f>C72/C76*100</f>
        <v>6.1367002892008182</v>
      </c>
      <c r="D87" s="22">
        <f>D72/D76*100</f>
        <v>5.4049810372732319</v>
      </c>
      <c r="E87" s="22">
        <f>E72/E76*100</f>
        <v>6.1861244795327961</v>
      </c>
      <c r="F87" s="43">
        <f>F72/F76*100</f>
        <v>6.8343124194710754</v>
      </c>
    </row>
    <row r="88" spans="1:6" x14ac:dyDescent="0.3">
      <c r="A88" s="24" t="str">
        <f>A73</f>
        <v>South Korea</v>
      </c>
      <c r="B88" s="21">
        <f>B73/B76*100</f>
        <v>3.839580722342486</v>
      </c>
      <c r="C88" s="21">
        <f>C73/C76*100</f>
        <v>5.4017069901953869</v>
      </c>
      <c r="D88" s="21">
        <f>D73/D76*100</f>
        <v>6.2299200425151575</v>
      </c>
      <c r="E88" s="21">
        <f>E73/E76*100</f>
        <v>6.1309684745579407</v>
      </c>
      <c r="F88" s="44">
        <f>F73/F76*100</f>
        <v>5.0828765477932345</v>
      </c>
    </row>
    <row r="89" spans="1:6" x14ac:dyDescent="0.3">
      <c r="A89" s="25" t="s">
        <v>31</v>
      </c>
      <c r="B89" s="22">
        <f>B74/B76*100</f>
        <v>6.9816312837846395</v>
      </c>
      <c r="C89" s="22">
        <f>C74/C76*100</f>
        <v>5.9928052479367988</v>
      </c>
      <c r="D89" s="22">
        <f>D74/D76*100</f>
        <v>5.9074329057661181</v>
      </c>
      <c r="E89" s="22">
        <f>E74/E76*100</f>
        <v>5.0094630400692157</v>
      </c>
      <c r="F89" s="43">
        <f>F74/F76*100</f>
        <v>5.0020746434888945</v>
      </c>
    </row>
    <row r="90" spans="1:6" x14ac:dyDescent="0.3">
      <c r="A90" s="24" t="s">
        <v>51</v>
      </c>
      <c r="B90" s="21">
        <f>B75/B76*100</f>
        <v>39.660476244730546</v>
      </c>
      <c r="C90" s="21">
        <f>C75/C76*100</f>
        <v>39.265006700994569</v>
      </c>
      <c r="D90" s="21">
        <f>D75/D76*100</f>
        <v>41.150324902770727</v>
      </c>
      <c r="E90" s="21">
        <f>E75/E76*100</f>
        <v>40.824095603741952</v>
      </c>
      <c r="F90" s="44">
        <f>F75/F76*100</f>
        <v>41.120525867528549</v>
      </c>
    </row>
    <row r="91" spans="1:6" x14ac:dyDescent="0.3">
      <c r="A91" s="47" t="s">
        <v>17</v>
      </c>
      <c r="B91" s="50">
        <f>B76/B76*100</f>
        <v>100</v>
      </c>
      <c r="C91" s="50">
        <f>C76/C76*100</f>
        <v>100</v>
      </c>
      <c r="D91" s="50">
        <f>D76/D76*100</f>
        <v>100</v>
      </c>
      <c r="E91" s="50">
        <f>E76/E76*100</f>
        <v>100</v>
      </c>
      <c r="F91" s="51">
        <f>F76/F76*100</f>
        <v>100</v>
      </c>
    </row>
    <row r="92" spans="1:6" x14ac:dyDescent="0.3">
      <c r="A92" s="16" t="s">
        <v>18</v>
      </c>
    </row>
    <row r="93" spans="1:6" x14ac:dyDescent="0.3">
      <c r="A93" s="16" t="s">
        <v>122</v>
      </c>
      <c r="B93"/>
      <c r="C93"/>
      <c r="D93"/>
      <c r="E93"/>
      <c r="F93"/>
    </row>
    <row r="94" spans="1:6" x14ac:dyDescent="0.3">
      <c r="A94" s="16"/>
      <c r="B94"/>
      <c r="C94"/>
      <c r="D94"/>
      <c r="E94"/>
      <c r="F94"/>
    </row>
    <row r="95" spans="1:6" x14ac:dyDescent="0.3">
      <c r="A95" s="16"/>
      <c r="B95"/>
      <c r="C95"/>
      <c r="D95"/>
      <c r="E95"/>
      <c r="F95"/>
    </row>
    <row r="96" spans="1:6" ht="18" thickBot="1" x14ac:dyDescent="0.4">
      <c r="A96" s="36" t="s">
        <v>117</v>
      </c>
    </row>
    <row r="97" spans="1:6" ht="15" thickTop="1" x14ac:dyDescent="0.3">
      <c r="A97" s="7" t="s">
        <v>19</v>
      </c>
    </row>
    <row r="98" spans="1:6" x14ac:dyDescent="0.3">
      <c r="A98" s="29" t="s">
        <v>10</v>
      </c>
      <c r="B98" s="30" t="s">
        <v>21</v>
      </c>
      <c r="C98" s="30" t="s">
        <v>22</v>
      </c>
      <c r="D98" s="30" t="s">
        <v>23</v>
      </c>
      <c r="E98" s="30" t="s">
        <v>24</v>
      </c>
      <c r="F98" s="31" t="s">
        <v>25</v>
      </c>
    </row>
    <row r="99" spans="1:6" x14ac:dyDescent="0.3">
      <c r="A99" s="24" t="str">
        <f t="shared" ref="A99:A104" si="8">A69</f>
        <v>European Union</v>
      </c>
      <c r="B99" s="14">
        <f t="shared" ref="B99:E106" si="9">C69-B69</f>
        <v>-7666</v>
      </c>
      <c r="C99" s="14">
        <f t="shared" si="9"/>
        <v>1984</v>
      </c>
      <c r="D99" s="14">
        <f t="shared" si="9"/>
        <v>2811</v>
      </c>
      <c r="E99" s="14">
        <f t="shared" si="9"/>
        <v>314</v>
      </c>
      <c r="F99" s="27">
        <f t="shared" ref="F99:F106" si="10">F69-B69</f>
        <v>-2557</v>
      </c>
    </row>
    <row r="100" spans="1:6" x14ac:dyDescent="0.3">
      <c r="A100" s="25" t="str">
        <f t="shared" si="8"/>
        <v>Canada</v>
      </c>
      <c r="B100" s="15">
        <f t="shared" si="9"/>
        <v>-253</v>
      </c>
      <c r="C100" s="15">
        <f t="shared" si="9"/>
        <v>1317</v>
      </c>
      <c r="D100" s="15">
        <f t="shared" si="9"/>
        <v>1443</v>
      </c>
      <c r="E100" s="15">
        <f t="shared" si="9"/>
        <v>-447</v>
      </c>
      <c r="F100" s="28">
        <f t="shared" si="10"/>
        <v>2060</v>
      </c>
    </row>
    <row r="101" spans="1:6" x14ac:dyDescent="0.3">
      <c r="A101" s="24" t="str">
        <f t="shared" si="8"/>
        <v>Japan</v>
      </c>
      <c r="B101" s="14">
        <f t="shared" si="9"/>
        <v>-572</v>
      </c>
      <c r="C101" s="14">
        <f t="shared" si="9"/>
        <v>274</v>
      </c>
      <c r="D101" s="14">
        <f t="shared" si="9"/>
        <v>242</v>
      </c>
      <c r="E101" s="14">
        <f t="shared" si="9"/>
        <v>-135</v>
      </c>
      <c r="F101" s="27">
        <f t="shared" si="10"/>
        <v>-191</v>
      </c>
    </row>
    <row r="102" spans="1:6" x14ac:dyDescent="0.3">
      <c r="A102" s="26" t="str">
        <f t="shared" si="8"/>
        <v>United Kingdom</v>
      </c>
      <c r="B102" s="15">
        <f t="shared" si="9"/>
        <v>-2027</v>
      </c>
      <c r="C102" s="15">
        <f t="shared" si="9"/>
        <v>125</v>
      </c>
      <c r="D102" s="15">
        <f t="shared" si="9"/>
        <v>1245</v>
      </c>
      <c r="E102" s="15">
        <f t="shared" si="9"/>
        <v>539</v>
      </c>
      <c r="F102" s="28">
        <f t="shared" si="10"/>
        <v>-118</v>
      </c>
    </row>
    <row r="103" spans="1:6" x14ac:dyDescent="0.3">
      <c r="A103" s="24" t="str">
        <f t="shared" si="8"/>
        <v>South Korea</v>
      </c>
      <c r="B103" s="14">
        <f t="shared" si="9"/>
        <v>796</v>
      </c>
      <c r="C103" s="14">
        <f t="shared" si="9"/>
        <v>1329</v>
      </c>
      <c r="D103" s="14">
        <f t="shared" si="9"/>
        <v>511</v>
      </c>
      <c r="E103" s="14">
        <f t="shared" si="9"/>
        <v>-1014</v>
      </c>
      <c r="F103" s="27">
        <f t="shared" si="10"/>
        <v>1622</v>
      </c>
    </row>
    <row r="104" spans="1:6" x14ac:dyDescent="0.3">
      <c r="A104" s="25" t="str">
        <f t="shared" si="8"/>
        <v>China</v>
      </c>
      <c r="B104" s="15">
        <f t="shared" si="9"/>
        <v>-1267</v>
      </c>
      <c r="C104" s="15">
        <f t="shared" si="9"/>
        <v>643</v>
      </c>
      <c r="D104" s="15">
        <f t="shared" si="9"/>
        <v>-259</v>
      </c>
      <c r="E104" s="15">
        <f t="shared" si="9"/>
        <v>-51</v>
      </c>
      <c r="F104" s="28">
        <f t="shared" si="10"/>
        <v>-934</v>
      </c>
    </row>
    <row r="105" spans="1:6" x14ac:dyDescent="0.3">
      <c r="A105" s="24" t="s">
        <v>51</v>
      </c>
      <c r="B105" s="14">
        <f t="shared" si="9"/>
        <v>-3496</v>
      </c>
      <c r="C105" s="14">
        <f t="shared" si="9"/>
        <v>6237</v>
      </c>
      <c r="D105" s="14">
        <f t="shared" si="9"/>
        <v>3678</v>
      </c>
      <c r="E105" s="14">
        <f t="shared" si="9"/>
        <v>-89</v>
      </c>
      <c r="F105" s="27">
        <f t="shared" si="10"/>
        <v>6330</v>
      </c>
    </row>
    <row r="106" spans="1:6" x14ac:dyDescent="0.3">
      <c r="A106" s="47" t="s">
        <v>17</v>
      </c>
      <c r="B106" s="48">
        <f t="shared" si="9"/>
        <v>-8108</v>
      </c>
      <c r="C106" s="48">
        <f t="shared" si="9"/>
        <v>11909</v>
      </c>
      <c r="D106" s="48">
        <f t="shared" si="9"/>
        <v>9671</v>
      </c>
      <c r="E106" s="48">
        <f t="shared" si="9"/>
        <v>-883</v>
      </c>
      <c r="F106" s="49">
        <f t="shared" si="10"/>
        <v>12589</v>
      </c>
    </row>
    <row r="107" spans="1:6" x14ac:dyDescent="0.3">
      <c r="A107" s="16" t="s">
        <v>18</v>
      </c>
      <c r="B107"/>
      <c r="C107"/>
      <c r="D107"/>
      <c r="E107"/>
      <c r="F107"/>
    </row>
    <row r="108" spans="1:6" x14ac:dyDescent="0.3">
      <c r="A108" s="16" t="s">
        <v>122</v>
      </c>
      <c r="B108"/>
      <c r="C108"/>
      <c r="D108"/>
      <c r="E108"/>
      <c r="F108"/>
    </row>
    <row r="109" spans="1:6" x14ac:dyDescent="0.3">
      <c r="A109" s="16"/>
      <c r="B109"/>
      <c r="C109"/>
      <c r="D109"/>
      <c r="E109"/>
      <c r="F109"/>
    </row>
    <row r="110" spans="1:6" x14ac:dyDescent="0.3">
      <c r="A110" s="16"/>
      <c r="B110"/>
      <c r="C110"/>
      <c r="D110"/>
      <c r="E110"/>
      <c r="F110"/>
    </row>
    <row r="111" spans="1:6" ht="18" thickBot="1" x14ac:dyDescent="0.4">
      <c r="A111" s="36" t="s">
        <v>118</v>
      </c>
    </row>
    <row r="112" spans="1:6" ht="15" thickTop="1" x14ac:dyDescent="0.3">
      <c r="A112" s="7" t="s">
        <v>20</v>
      </c>
    </row>
    <row r="113" spans="1:6" x14ac:dyDescent="0.3">
      <c r="A113" s="29" t="s">
        <v>10</v>
      </c>
      <c r="B113" s="30" t="s">
        <v>21</v>
      </c>
      <c r="C113" s="30" t="s">
        <v>22</v>
      </c>
      <c r="D113" s="30" t="s">
        <v>23</v>
      </c>
      <c r="E113" s="30" t="s">
        <v>24</v>
      </c>
      <c r="F113" s="31" t="s">
        <v>25</v>
      </c>
    </row>
    <row r="114" spans="1:6" x14ac:dyDescent="0.3">
      <c r="A114" s="24" t="str">
        <f t="shared" ref="A114:A119" si="11">A69</f>
        <v>European Union</v>
      </c>
      <c r="B114" s="21">
        <f t="shared" ref="B114:E121" si="12">B99/B69*100</f>
        <v>-30.442379477404497</v>
      </c>
      <c r="C114" s="21">
        <f t="shared" si="12"/>
        <v>11.326786937656999</v>
      </c>
      <c r="D114" s="21">
        <f t="shared" si="12"/>
        <v>14.415384615384616</v>
      </c>
      <c r="E114" s="21">
        <f t="shared" si="12"/>
        <v>1.4073775267805118</v>
      </c>
      <c r="F114" s="44">
        <f t="shared" ref="F114:F121" si="13">F99/B69*100</f>
        <v>-10.1540783099039</v>
      </c>
    </row>
    <row r="115" spans="1:6" x14ac:dyDescent="0.3">
      <c r="A115" s="25" t="str">
        <f t="shared" si="11"/>
        <v>Canada</v>
      </c>
      <c r="B115" s="22">
        <f t="shared" si="12"/>
        <v>-3.4667032063579066</v>
      </c>
      <c r="C115" s="22">
        <f t="shared" si="12"/>
        <v>18.694109297374023</v>
      </c>
      <c r="D115" s="22">
        <f t="shared" si="12"/>
        <v>17.256637168141591</v>
      </c>
      <c r="E115" s="22">
        <f t="shared" si="12"/>
        <v>-4.5588985211626722</v>
      </c>
      <c r="F115" s="43">
        <f t="shared" si="13"/>
        <v>28.22691148259797</v>
      </c>
    </row>
    <row r="116" spans="1:6" x14ac:dyDescent="0.3">
      <c r="A116" s="24" t="str">
        <f t="shared" si="11"/>
        <v>Japan</v>
      </c>
      <c r="B116" s="21">
        <f t="shared" si="12"/>
        <v>-8.6196503918022902</v>
      </c>
      <c r="C116" s="21">
        <f t="shared" si="12"/>
        <v>4.5184696569920844</v>
      </c>
      <c r="D116" s="21">
        <f t="shared" si="12"/>
        <v>3.8182391921741874</v>
      </c>
      <c r="E116" s="21">
        <f t="shared" si="12"/>
        <v>-2.0516717325227964</v>
      </c>
      <c r="F116" s="44">
        <f t="shared" si="13"/>
        <v>-2.8782399035563593</v>
      </c>
    </row>
    <row r="117" spans="1:6" x14ac:dyDescent="0.3">
      <c r="A117" s="26" t="str">
        <f t="shared" si="11"/>
        <v>United Kingdom</v>
      </c>
      <c r="B117" s="22">
        <f t="shared" si="12"/>
        <v>-31.786106319586011</v>
      </c>
      <c r="C117" s="22">
        <f t="shared" si="12"/>
        <v>2.8735632183908044</v>
      </c>
      <c r="D117" s="22">
        <f t="shared" si="12"/>
        <v>27.821229050279328</v>
      </c>
      <c r="E117" s="22">
        <f t="shared" si="12"/>
        <v>9.4230769230769234</v>
      </c>
      <c r="F117" s="43">
        <f t="shared" si="13"/>
        <v>-1.850399874549161</v>
      </c>
    </row>
    <row r="118" spans="1:6" x14ac:dyDescent="0.3">
      <c r="A118" s="24" t="str">
        <f t="shared" si="11"/>
        <v>South Korea</v>
      </c>
      <c r="B118" s="21">
        <f t="shared" si="12"/>
        <v>26.244642268381142</v>
      </c>
      <c r="C118" s="21">
        <f t="shared" si="12"/>
        <v>34.708801253591012</v>
      </c>
      <c r="D118" s="21">
        <f t="shared" si="12"/>
        <v>9.9069406746801096</v>
      </c>
      <c r="E118" s="21">
        <f t="shared" si="12"/>
        <v>-17.886752513670842</v>
      </c>
      <c r="F118" s="44">
        <f t="shared" si="13"/>
        <v>53.478404220243981</v>
      </c>
    </row>
    <row r="119" spans="1:6" x14ac:dyDescent="0.3">
      <c r="A119" s="25" t="str">
        <f t="shared" si="11"/>
        <v>China</v>
      </c>
      <c r="B119" s="22">
        <f t="shared" si="12"/>
        <v>-22.973708068902994</v>
      </c>
      <c r="C119" s="22">
        <f t="shared" si="12"/>
        <v>15.13653483992467</v>
      </c>
      <c r="D119" s="22">
        <f t="shared" si="12"/>
        <v>-5.2954406051932121</v>
      </c>
      <c r="E119" s="22">
        <f t="shared" si="12"/>
        <v>-1.1010362694300517</v>
      </c>
      <c r="F119" s="43">
        <f t="shared" si="13"/>
        <v>-16.935630099728012</v>
      </c>
    </row>
    <row r="120" spans="1:6" x14ac:dyDescent="0.3">
      <c r="A120" s="24" t="s">
        <v>51</v>
      </c>
      <c r="B120" s="21">
        <f t="shared" si="12"/>
        <v>-11.158990073095215</v>
      </c>
      <c r="C120" s="21">
        <f t="shared" si="12"/>
        <v>22.408651600617972</v>
      </c>
      <c r="D120" s="21">
        <f t="shared" si="12"/>
        <v>10.79542119166422</v>
      </c>
      <c r="E120" s="21">
        <f t="shared" si="12"/>
        <v>-0.23577408074599979</v>
      </c>
      <c r="F120" s="44">
        <f t="shared" si="13"/>
        <v>20.204921957291965</v>
      </c>
    </row>
    <row r="121" spans="1:6" x14ac:dyDescent="0.3">
      <c r="A121" s="47" t="s">
        <v>17</v>
      </c>
      <c r="B121" s="50">
        <f t="shared" si="12"/>
        <v>-10.264200625371869</v>
      </c>
      <c r="C121" s="50">
        <f t="shared" si="12"/>
        <v>16.800451435423575</v>
      </c>
      <c r="D121" s="50">
        <f t="shared" si="12"/>
        <v>11.68079812546803</v>
      </c>
      <c r="E121" s="50">
        <f t="shared" si="12"/>
        <v>-0.95495592927053485</v>
      </c>
      <c r="F121" s="51">
        <f t="shared" si="13"/>
        <v>15.936855164381655</v>
      </c>
    </row>
    <row r="122" spans="1:6" x14ac:dyDescent="0.3">
      <c r="A122" s="16" t="s">
        <v>18</v>
      </c>
    </row>
    <row r="123" spans="1:6" x14ac:dyDescent="0.3">
      <c r="A123" s="16" t="s">
        <v>122</v>
      </c>
      <c r="B123"/>
      <c r="C123"/>
      <c r="D123"/>
      <c r="E123"/>
      <c r="F123"/>
    </row>
    <row r="124" spans="1:6" x14ac:dyDescent="0.3">
      <c r="A124" s="16"/>
      <c r="B124"/>
      <c r="C124"/>
      <c r="D124"/>
      <c r="E124"/>
      <c r="F124"/>
    </row>
    <row r="129" spans="1:11" x14ac:dyDescent="0.3">
      <c r="A129" s="12" t="s">
        <v>2</v>
      </c>
      <c r="B129" s="12" t="s">
        <v>2</v>
      </c>
      <c r="C129" s="12" t="s">
        <v>2</v>
      </c>
      <c r="D129" s="12" t="s">
        <v>2</v>
      </c>
      <c r="E129" s="12" t="s">
        <v>2</v>
      </c>
      <c r="F129" s="12" t="s">
        <v>2</v>
      </c>
      <c r="G129" s="12" t="s">
        <v>2</v>
      </c>
      <c r="H129" s="12" t="s">
        <v>2</v>
      </c>
      <c r="I129" s="12" t="s">
        <v>2</v>
      </c>
      <c r="J129" s="12" t="s">
        <v>2</v>
      </c>
      <c r="K129"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BC478-423B-4610-A54B-0AEAA0233591}">
  <sheetPr>
    <tabColor theme="4"/>
    <pageSetUpPr fitToPage="1"/>
  </sheetPr>
  <dimension ref="A1:K141"/>
  <sheetViews>
    <sheetView zoomScale="85" zoomScaleNormal="85" workbookViewId="0">
      <pane ySplit="3" topLeftCell="A4" activePane="bottomLeft" state="frozen"/>
      <selection pane="bottomLeft" activeCell="A125" sqref="A124:F133"/>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123</v>
      </c>
      <c r="B2" s="2"/>
      <c r="C2" s="2"/>
      <c r="D2" s="2"/>
      <c r="E2" s="2"/>
      <c r="F2" s="2"/>
      <c r="G2" s="2"/>
      <c r="H2" s="2"/>
      <c r="I2" s="2"/>
      <c r="J2" s="2"/>
      <c r="K2" s="2"/>
    </row>
    <row r="3" spans="1:11" ht="16.2" thickBot="1" x14ac:dyDescent="0.35">
      <c r="A3" s="5" t="s">
        <v>49</v>
      </c>
      <c r="B3" s="11"/>
      <c r="C3" s="11"/>
      <c r="D3" s="11"/>
      <c r="E3" s="11"/>
      <c r="F3" s="11"/>
      <c r="G3" s="11"/>
      <c r="H3" s="11"/>
      <c r="I3" s="11"/>
      <c r="J3" s="11"/>
      <c r="K3" s="11"/>
    </row>
    <row r="4" spans="1:11" customFormat="1" ht="15" thickTop="1" x14ac:dyDescent="0.3"/>
    <row r="6" spans="1:11" x14ac:dyDescent="0.3">
      <c r="A6" s="20" t="s">
        <v>124</v>
      </c>
      <c r="B6" s="19"/>
      <c r="C6" s="19"/>
      <c r="D6" s="19"/>
      <c r="E6" s="19"/>
      <c r="F6" s="19"/>
      <c r="G6" s="19"/>
      <c r="H6" s="19"/>
      <c r="I6" s="19"/>
      <c r="J6" s="19"/>
      <c r="K6" s="19"/>
    </row>
    <row r="8" spans="1:11" ht="18" thickBot="1" x14ac:dyDescent="0.4">
      <c r="A8" s="36" t="s">
        <v>126</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34</v>
      </c>
      <c r="B11" s="14">
        <v>20401</v>
      </c>
      <c r="C11" s="14">
        <v>23248</v>
      </c>
      <c r="D11" s="14">
        <v>26365</v>
      </c>
      <c r="E11" s="14">
        <v>29131</v>
      </c>
      <c r="F11" s="27">
        <v>32463</v>
      </c>
    </row>
    <row r="12" spans="1:11" x14ac:dyDescent="0.3">
      <c r="A12" s="25" t="s">
        <v>1</v>
      </c>
      <c r="B12" s="15">
        <v>7851</v>
      </c>
      <c r="C12" s="15">
        <v>9889</v>
      </c>
      <c r="D12" s="15">
        <v>13050</v>
      </c>
      <c r="E12" s="15">
        <v>14801</v>
      </c>
      <c r="F12" s="28">
        <v>14444</v>
      </c>
    </row>
    <row r="13" spans="1:11" x14ac:dyDescent="0.3">
      <c r="A13" s="24" t="s">
        <v>40</v>
      </c>
      <c r="B13" s="14">
        <v>16483</v>
      </c>
      <c r="C13" s="14">
        <v>12878</v>
      </c>
      <c r="D13" s="14">
        <v>12599</v>
      </c>
      <c r="E13" s="14">
        <v>13634</v>
      </c>
      <c r="F13" s="27">
        <v>14283</v>
      </c>
    </row>
    <row r="14" spans="1:11" x14ac:dyDescent="0.3">
      <c r="A14" s="26" t="s">
        <v>43</v>
      </c>
      <c r="B14" s="15">
        <v>7457</v>
      </c>
      <c r="C14" s="15">
        <v>7249</v>
      </c>
      <c r="D14" s="15">
        <v>8598</v>
      </c>
      <c r="E14" s="15">
        <v>9197</v>
      </c>
      <c r="F14" s="28">
        <v>10298</v>
      </c>
    </row>
    <row r="15" spans="1:11" x14ac:dyDescent="0.3">
      <c r="A15" s="24" t="s">
        <v>37</v>
      </c>
      <c r="B15" s="14">
        <v>2149</v>
      </c>
      <c r="C15" s="14">
        <v>2874</v>
      </c>
      <c r="D15" s="14">
        <v>3241</v>
      </c>
      <c r="E15" s="14">
        <v>3196</v>
      </c>
      <c r="F15" s="27">
        <v>2786</v>
      </c>
    </row>
    <row r="16" spans="1:11" x14ac:dyDescent="0.3">
      <c r="A16" s="25" t="s">
        <v>121</v>
      </c>
      <c r="B16" s="15">
        <v>629</v>
      </c>
      <c r="C16" s="15">
        <v>1049</v>
      </c>
      <c r="D16" s="15">
        <v>1594</v>
      </c>
      <c r="E16" s="15">
        <v>1733</v>
      </c>
      <c r="F16" s="28">
        <v>1917</v>
      </c>
    </row>
    <row r="17" spans="1:6" x14ac:dyDescent="0.3">
      <c r="A17" s="24" t="s">
        <v>134</v>
      </c>
      <c r="B17" s="14">
        <v>1212</v>
      </c>
      <c r="C17" s="14">
        <v>1242</v>
      </c>
      <c r="D17" s="14">
        <v>1707</v>
      </c>
      <c r="E17" s="14">
        <v>1682</v>
      </c>
      <c r="F17" s="27">
        <v>1719</v>
      </c>
    </row>
    <row r="18" spans="1:6" x14ac:dyDescent="0.3">
      <c r="A18" s="26" t="s">
        <v>51</v>
      </c>
      <c r="B18" s="15">
        <v>25630</v>
      </c>
      <c r="C18" s="15">
        <v>18908</v>
      </c>
      <c r="D18" s="15">
        <v>24178</v>
      </c>
      <c r="E18" s="15">
        <v>24228</v>
      </c>
      <c r="F18" s="28">
        <v>26633</v>
      </c>
    </row>
    <row r="19" spans="1:6" x14ac:dyDescent="0.3">
      <c r="A19" s="32" t="s">
        <v>17</v>
      </c>
      <c r="B19" s="33">
        <v>74355</v>
      </c>
      <c r="C19" s="33">
        <v>77337</v>
      </c>
      <c r="D19" s="33">
        <v>91332</v>
      </c>
      <c r="E19" s="33">
        <v>97602</v>
      </c>
      <c r="F19" s="34">
        <v>104543</v>
      </c>
    </row>
    <row r="20" spans="1:6" x14ac:dyDescent="0.3">
      <c r="A20" s="16" t="s">
        <v>18</v>
      </c>
      <c r="B20"/>
      <c r="C20"/>
      <c r="D20"/>
      <c r="E20"/>
      <c r="F20"/>
    </row>
    <row r="21" spans="1:6" x14ac:dyDescent="0.3">
      <c r="A21" s="16" t="s">
        <v>122</v>
      </c>
      <c r="B21"/>
      <c r="C21"/>
      <c r="D21"/>
      <c r="E21"/>
      <c r="F21"/>
    </row>
    <row r="22" spans="1:6" x14ac:dyDescent="0.3">
      <c r="A22" s="16"/>
      <c r="B22"/>
      <c r="C22"/>
      <c r="D22"/>
      <c r="E22"/>
      <c r="F22"/>
    </row>
    <row r="23" spans="1:6" x14ac:dyDescent="0.3">
      <c r="A23"/>
      <c r="B23"/>
      <c r="C23"/>
      <c r="D23"/>
      <c r="E23"/>
      <c r="F23"/>
    </row>
    <row r="24" spans="1:6" ht="18" thickBot="1" x14ac:dyDescent="0.4">
      <c r="A24" s="36" t="s">
        <v>127</v>
      </c>
    </row>
    <row r="25" spans="1:6" ht="15" thickTop="1" x14ac:dyDescent="0.3">
      <c r="A25" s="7" t="s">
        <v>20</v>
      </c>
    </row>
    <row r="26" spans="1:6" x14ac:dyDescent="0.3">
      <c r="A26" s="29" t="s">
        <v>10</v>
      </c>
      <c r="B26" s="30" t="s">
        <v>157</v>
      </c>
      <c r="C26" s="30" t="s">
        <v>158</v>
      </c>
      <c r="D26" s="30" t="s">
        <v>159</v>
      </c>
      <c r="E26" s="30" t="s">
        <v>160</v>
      </c>
      <c r="F26" s="31" t="s">
        <v>161</v>
      </c>
    </row>
    <row r="27" spans="1:6" x14ac:dyDescent="0.3">
      <c r="A27" s="24" t="str">
        <f>A11</f>
        <v>European Union</v>
      </c>
      <c r="B27" s="21">
        <f t="shared" ref="B27:F31" si="0">B11/B$19*100</f>
        <v>27.437294062268847</v>
      </c>
      <c r="C27" s="21">
        <f t="shared" si="0"/>
        <v>30.060643676377413</v>
      </c>
      <c r="D27" s="21">
        <f t="shared" si="0"/>
        <v>28.867209740288182</v>
      </c>
      <c r="E27" s="21">
        <f t="shared" si="0"/>
        <v>29.846724452367781</v>
      </c>
      <c r="F27" s="44">
        <f t="shared" si="0"/>
        <v>31.052294271256802</v>
      </c>
    </row>
    <row r="28" spans="1:6" x14ac:dyDescent="0.3">
      <c r="A28" s="25" t="str">
        <f>A12</f>
        <v>Canada</v>
      </c>
      <c r="B28" s="22">
        <f t="shared" si="0"/>
        <v>10.558805729271736</v>
      </c>
      <c r="C28" s="22">
        <f t="shared" si="0"/>
        <v>12.786893724866493</v>
      </c>
      <c r="D28" s="22">
        <f t="shared" si="0"/>
        <v>14.288529759558532</v>
      </c>
      <c r="E28" s="22">
        <f t="shared" si="0"/>
        <v>15.164648265404399</v>
      </c>
      <c r="F28" s="43">
        <f t="shared" si="0"/>
        <v>13.816324383268128</v>
      </c>
    </row>
    <row r="29" spans="1:6" x14ac:dyDescent="0.3">
      <c r="A29" s="24" t="str">
        <f>A13</f>
        <v>India</v>
      </c>
      <c r="B29" s="21">
        <f t="shared" si="0"/>
        <v>22.167977943648712</v>
      </c>
      <c r="C29" s="21">
        <f t="shared" si="0"/>
        <v>16.651796682053867</v>
      </c>
      <c r="D29" s="21">
        <f t="shared" si="0"/>
        <v>13.794726930320151</v>
      </c>
      <c r="E29" s="21">
        <f t="shared" si="0"/>
        <v>13.968976045572838</v>
      </c>
      <c r="F29" s="44">
        <f t="shared" si="0"/>
        <v>13.662320767531064</v>
      </c>
    </row>
    <row r="30" spans="1:6" x14ac:dyDescent="0.3">
      <c r="A30" s="26" t="str">
        <f>A14</f>
        <v>United Kingdom</v>
      </c>
      <c r="B30" s="22">
        <f t="shared" si="0"/>
        <v>10.028915338578441</v>
      </c>
      <c r="C30" s="22">
        <f t="shared" si="0"/>
        <v>9.3732624746240489</v>
      </c>
      <c r="D30" s="22">
        <f t="shared" si="0"/>
        <v>9.4140060438838518</v>
      </c>
      <c r="E30" s="22">
        <f t="shared" si="0"/>
        <v>9.4229626442081109</v>
      </c>
      <c r="F30" s="43">
        <f t="shared" si="0"/>
        <v>9.850492141989422</v>
      </c>
    </row>
    <row r="31" spans="1:6" x14ac:dyDescent="0.3">
      <c r="A31" s="24" t="str">
        <f>A15</f>
        <v>Japan</v>
      </c>
      <c r="B31" s="21">
        <f t="shared" si="0"/>
        <v>2.8901889583753615</v>
      </c>
      <c r="C31" s="21">
        <f t="shared" si="0"/>
        <v>3.7162031110593894</v>
      </c>
      <c r="D31" s="21">
        <f t="shared" si="0"/>
        <v>3.5485919502474492</v>
      </c>
      <c r="E31" s="21">
        <f t="shared" si="0"/>
        <v>3.2745230630519866</v>
      </c>
      <c r="F31" s="44">
        <f t="shared" si="0"/>
        <v>2.6649321331892137</v>
      </c>
    </row>
    <row r="32" spans="1:6" x14ac:dyDescent="0.3">
      <c r="A32" s="26" t="str">
        <f t="shared" ref="A32:A33" si="1">A16</f>
        <v>South Korea</v>
      </c>
      <c r="B32" s="22">
        <f>B16/B$19*100</f>
        <v>0.8459417658530024</v>
      </c>
      <c r="C32" s="22">
        <f t="shared" ref="C32:F32" si="2">C16/C$19*100</f>
        <v>1.3564012051152747</v>
      </c>
      <c r="D32" s="22">
        <f t="shared" si="2"/>
        <v>1.7452809530066133</v>
      </c>
      <c r="E32" s="22">
        <f t="shared" si="2"/>
        <v>1.7755783692957112</v>
      </c>
      <c r="F32" s="43">
        <f t="shared" si="2"/>
        <v>1.8336952258879122</v>
      </c>
    </row>
    <row r="33" spans="1:6" x14ac:dyDescent="0.3">
      <c r="A33" s="24" t="str">
        <f t="shared" si="1"/>
        <v>Philippines</v>
      </c>
      <c r="B33" s="21">
        <f>B17/B$19*100</f>
        <v>1.6300181561428282</v>
      </c>
      <c r="C33" s="21">
        <f t="shared" ref="C33:F35" si="3">C17/C$19*100</f>
        <v>1.6059583381822413</v>
      </c>
      <c r="D33" s="21">
        <f t="shared" si="3"/>
        <v>1.8690053869399554</v>
      </c>
      <c r="E33" s="21">
        <f t="shared" si="3"/>
        <v>1.7233253416938179</v>
      </c>
      <c r="F33" s="44">
        <f t="shared" si="3"/>
        <v>1.6442994748572359</v>
      </c>
    </row>
    <row r="34" spans="1:6" x14ac:dyDescent="0.3">
      <c r="A34" s="26" t="str">
        <f>A18</f>
        <v>All other countries</v>
      </c>
      <c r="B34" s="22">
        <f>B18/B$19*100</f>
        <v>34.469773384439513</v>
      </c>
      <c r="C34" s="22">
        <f t="shared" si="3"/>
        <v>24.44884078772127</v>
      </c>
      <c r="D34" s="22">
        <f t="shared" si="3"/>
        <v>26.47264923575527</v>
      </c>
      <c r="E34" s="22">
        <f t="shared" si="3"/>
        <v>24.82326181840536</v>
      </c>
      <c r="F34" s="43">
        <f t="shared" si="3"/>
        <v>25.475641602020222</v>
      </c>
    </row>
    <row r="35" spans="1:6" x14ac:dyDescent="0.3">
      <c r="A35" s="32" t="str">
        <f>A19</f>
        <v>Total</v>
      </c>
      <c r="B35" s="45">
        <f>B19/B$19*100</f>
        <v>100</v>
      </c>
      <c r="C35" s="45">
        <f t="shared" si="3"/>
        <v>100</v>
      </c>
      <c r="D35" s="45">
        <f t="shared" si="3"/>
        <v>100</v>
      </c>
      <c r="E35" s="45">
        <f t="shared" si="3"/>
        <v>100</v>
      </c>
      <c r="F35" s="46">
        <f t="shared" si="3"/>
        <v>100</v>
      </c>
    </row>
    <row r="36" spans="1:6" x14ac:dyDescent="0.3">
      <c r="A36" s="16" t="s">
        <v>18</v>
      </c>
    </row>
    <row r="37" spans="1:6" x14ac:dyDescent="0.3">
      <c r="A37" s="16" t="s">
        <v>122</v>
      </c>
      <c r="B37"/>
      <c r="C37"/>
      <c r="D37"/>
      <c r="E37"/>
      <c r="F37"/>
    </row>
    <row r="40" spans="1:6" ht="18" thickBot="1" x14ac:dyDescent="0.4">
      <c r="A40" s="36" t="s">
        <v>128</v>
      </c>
    </row>
    <row r="41" spans="1:6" ht="15" thickTop="1" x14ac:dyDescent="0.3">
      <c r="A41" s="7" t="s">
        <v>19</v>
      </c>
    </row>
    <row r="42" spans="1:6" x14ac:dyDescent="0.3">
      <c r="A42" s="29" t="s">
        <v>10</v>
      </c>
      <c r="B42" s="30" t="s">
        <v>21</v>
      </c>
      <c r="C42" s="30" t="s">
        <v>22</v>
      </c>
      <c r="D42" s="30" t="s">
        <v>23</v>
      </c>
      <c r="E42" s="30" t="s">
        <v>24</v>
      </c>
      <c r="F42" s="31" t="s">
        <v>25</v>
      </c>
    </row>
    <row r="43" spans="1:6" x14ac:dyDescent="0.3">
      <c r="A43" s="24" t="str">
        <f t="shared" ref="A43:A51" si="4">A27</f>
        <v>European Union</v>
      </c>
      <c r="B43" s="14">
        <f t="shared" ref="B43:E51" si="5">C11-B11</f>
        <v>2847</v>
      </c>
      <c r="C43" s="14">
        <f t="shared" si="5"/>
        <v>3117</v>
      </c>
      <c r="D43" s="14">
        <f t="shared" si="5"/>
        <v>2766</v>
      </c>
      <c r="E43" s="14">
        <f t="shared" si="5"/>
        <v>3332</v>
      </c>
      <c r="F43" s="27">
        <f t="shared" ref="F43:F51" si="6">F11-B11</f>
        <v>12062</v>
      </c>
    </row>
    <row r="44" spans="1:6" x14ac:dyDescent="0.3">
      <c r="A44" s="25" t="str">
        <f t="shared" si="4"/>
        <v>Canada</v>
      </c>
      <c r="B44" s="15">
        <f t="shared" si="5"/>
        <v>2038</v>
      </c>
      <c r="C44" s="15">
        <f t="shared" si="5"/>
        <v>3161</v>
      </c>
      <c r="D44" s="15">
        <f t="shared" si="5"/>
        <v>1751</v>
      </c>
      <c r="E44" s="15">
        <f t="shared" si="5"/>
        <v>-357</v>
      </c>
      <c r="F44" s="28">
        <f t="shared" si="6"/>
        <v>6593</v>
      </c>
    </row>
    <row r="45" spans="1:6" x14ac:dyDescent="0.3">
      <c r="A45" s="24" t="str">
        <f t="shared" si="4"/>
        <v>India</v>
      </c>
      <c r="B45" s="14">
        <f t="shared" si="5"/>
        <v>-3605</v>
      </c>
      <c r="C45" s="14">
        <f t="shared" si="5"/>
        <v>-279</v>
      </c>
      <c r="D45" s="14">
        <f t="shared" si="5"/>
        <v>1035</v>
      </c>
      <c r="E45" s="14">
        <f t="shared" si="5"/>
        <v>649</v>
      </c>
      <c r="F45" s="27">
        <f t="shared" si="6"/>
        <v>-2200</v>
      </c>
    </row>
    <row r="46" spans="1:6" x14ac:dyDescent="0.3">
      <c r="A46" s="26" t="str">
        <f t="shared" si="4"/>
        <v>United Kingdom</v>
      </c>
      <c r="B46" s="15">
        <f t="shared" si="5"/>
        <v>-208</v>
      </c>
      <c r="C46" s="15">
        <f t="shared" si="5"/>
        <v>1349</v>
      </c>
      <c r="D46" s="15">
        <f t="shared" si="5"/>
        <v>599</v>
      </c>
      <c r="E46" s="15">
        <f t="shared" si="5"/>
        <v>1101</v>
      </c>
      <c r="F46" s="28">
        <f t="shared" si="6"/>
        <v>2841</v>
      </c>
    </row>
    <row r="47" spans="1:6" x14ac:dyDescent="0.3">
      <c r="A47" s="24" t="str">
        <f t="shared" si="4"/>
        <v>Japan</v>
      </c>
      <c r="B47" s="14">
        <f t="shared" si="5"/>
        <v>725</v>
      </c>
      <c r="C47" s="14">
        <f t="shared" si="5"/>
        <v>367</v>
      </c>
      <c r="D47" s="14">
        <f t="shared" si="5"/>
        <v>-45</v>
      </c>
      <c r="E47" s="14">
        <f t="shared" si="5"/>
        <v>-410</v>
      </c>
      <c r="F47" s="27">
        <f t="shared" si="6"/>
        <v>637</v>
      </c>
    </row>
    <row r="48" spans="1:6" x14ac:dyDescent="0.3">
      <c r="A48" s="25" t="str">
        <f t="shared" si="4"/>
        <v>South Korea</v>
      </c>
      <c r="B48" s="15">
        <f t="shared" si="5"/>
        <v>420</v>
      </c>
      <c r="C48" s="15">
        <f t="shared" si="5"/>
        <v>545</v>
      </c>
      <c r="D48" s="15">
        <f t="shared" si="5"/>
        <v>139</v>
      </c>
      <c r="E48" s="15">
        <f t="shared" si="5"/>
        <v>184</v>
      </c>
      <c r="F48" s="28">
        <f t="shared" si="6"/>
        <v>1288</v>
      </c>
    </row>
    <row r="49" spans="1:6" x14ac:dyDescent="0.3">
      <c r="A49" s="24" t="str">
        <f t="shared" si="4"/>
        <v>Philippines</v>
      </c>
      <c r="B49" s="14">
        <f t="shared" si="5"/>
        <v>30</v>
      </c>
      <c r="C49" s="14">
        <f t="shared" si="5"/>
        <v>465</v>
      </c>
      <c r="D49" s="14">
        <f t="shared" si="5"/>
        <v>-25</v>
      </c>
      <c r="E49" s="14">
        <f t="shared" si="5"/>
        <v>37</v>
      </c>
      <c r="F49" s="27">
        <f t="shared" si="6"/>
        <v>507</v>
      </c>
    </row>
    <row r="50" spans="1:6" x14ac:dyDescent="0.3">
      <c r="A50" s="26" t="str">
        <f t="shared" si="4"/>
        <v>All other countries</v>
      </c>
      <c r="B50" s="15">
        <f t="shared" si="5"/>
        <v>-6722</v>
      </c>
      <c r="C50" s="15">
        <f t="shared" si="5"/>
        <v>5270</v>
      </c>
      <c r="D50" s="15">
        <f t="shared" si="5"/>
        <v>50</v>
      </c>
      <c r="E50" s="15">
        <f t="shared" si="5"/>
        <v>2405</v>
      </c>
      <c r="F50" s="28">
        <f t="shared" si="6"/>
        <v>1003</v>
      </c>
    </row>
    <row r="51" spans="1:6" x14ac:dyDescent="0.3">
      <c r="A51" s="32" t="str">
        <f t="shared" si="4"/>
        <v>Total</v>
      </c>
      <c r="B51" s="33">
        <f t="shared" si="5"/>
        <v>2982</v>
      </c>
      <c r="C51" s="33">
        <f t="shared" si="5"/>
        <v>13995</v>
      </c>
      <c r="D51" s="33">
        <f t="shared" si="5"/>
        <v>6270</v>
      </c>
      <c r="E51" s="33">
        <f t="shared" si="5"/>
        <v>6941</v>
      </c>
      <c r="F51" s="34">
        <f t="shared" si="6"/>
        <v>30188</v>
      </c>
    </row>
    <row r="52" spans="1:6" x14ac:dyDescent="0.3">
      <c r="A52" s="16" t="s">
        <v>18</v>
      </c>
      <c r="B52"/>
      <c r="C52"/>
      <c r="D52"/>
      <c r="E52"/>
      <c r="F52"/>
    </row>
    <row r="53" spans="1:6" x14ac:dyDescent="0.3">
      <c r="A53" s="16" t="s">
        <v>122</v>
      </c>
      <c r="B53"/>
      <c r="C53"/>
      <c r="D53"/>
      <c r="E53"/>
      <c r="F53"/>
    </row>
    <row r="54" spans="1:6" x14ac:dyDescent="0.3">
      <c r="A54" s="16"/>
      <c r="B54"/>
      <c r="C54"/>
      <c r="D54"/>
      <c r="E54"/>
      <c r="F54"/>
    </row>
    <row r="55" spans="1:6" x14ac:dyDescent="0.3">
      <c r="A55" s="16"/>
      <c r="B55"/>
      <c r="C55"/>
      <c r="D55"/>
      <c r="E55"/>
      <c r="F55"/>
    </row>
    <row r="56" spans="1:6" ht="18" thickBot="1" x14ac:dyDescent="0.4">
      <c r="A56" s="36" t="s">
        <v>129</v>
      </c>
    </row>
    <row r="57" spans="1:6" ht="15" thickTop="1" x14ac:dyDescent="0.3">
      <c r="A57" s="7" t="s">
        <v>20</v>
      </c>
    </row>
    <row r="58" spans="1:6" x14ac:dyDescent="0.3">
      <c r="A58" s="29" t="s">
        <v>10</v>
      </c>
      <c r="B58" s="30" t="s">
        <v>21</v>
      </c>
      <c r="C58" s="30" t="s">
        <v>22</v>
      </c>
      <c r="D58" s="30" t="s">
        <v>23</v>
      </c>
      <c r="E58" s="30" t="s">
        <v>24</v>
      </c>
      <c r="F58" s="31" t="s">
        <v>25</v>
      </c>
    </row>
    <row r="59" spans="1:6" x14ac:dyDescent="0.3">
      <c r="A59" s="24" t="str">
        <f t="shared" ref="A59:A67" si="7">A43</f>
        <v>European Union</v>
      </c>
      <c r="B59" s="21">
        <f t="shared" ref="B59:E67" si="8">B43/B11*100</f>
        <v>13.955198274594382</v>
      </c>
      <c r="C59" s="21">
        <f t="shared" si="8"/>
        <v>13.407604955264969</v>
      </c>
      <c r="D59" s="21">
        <f t="shared" si="8"/>
        <v>10.491181490612554</v>
      </c>
      <c r="E59" s="21">
        <f t="shared" si="8"/>
        <v>11.437987024132369</v>
      </c>
      <c r="F59" s="44">
        <f t="shared" ref="F59:F67" si="9">F43/B11*100</f>
        <v>59.124552718004018</v>
      </c>
    </row>
    <row r="60" spans="1:6" x14ac:dyDescent="0.3">
      <c r="A60" s="25" t="str">
        <f t="shared" si="7"/>
        <v>Canada</v>
      </c>
      <c r="B60" s="22">
        <f t="shared" si="8"/>
        <v>25.958476627181248</v>
      </c>
      <c r="C60" s="22">
        <f t="shared" si="8"/>
        <v>31.964809384164223</v>
      </c>
      <c r="D60" s="22">
        <f t="shared" si="8"/>
        <v>13.417624521072796</v>
      </c>
      <c r="E60" s="22">
        <f t="shared" si="8"/>
        <v>-2.4119991892439701</v>
      </c>
      <c r="F60" s="43">
        <f t="shared" si="9"/>
        <v>83.976563495096173</v>
      </c>
    </row>
    <row r="61" spans="1:6" x14ac:dyDescent="0.3">
      <c r="A61" s="24" t="str">
        <f t="shared" si="7"/>
        <v>India</v>
      </c>
      <c r="B61" s="21">
        <f t="shared" si="8"/>
        <v>-21.871018625250258</v>
      </c>
      <c r="C61" s="21">
        <f t="shared" si="8"/>
        <v>-2.166485479111663</v>
      </c>
      <c r="D61" s="21">
        <f t="shared" si="8"/>
        <v>8.2149376934677356</v>
      </c>
      <c r="E61" s="21">
        <f t="shared" si="8"/>
        <v>4.7601584274607598</v>
      </c>
      <c r="F61" s="44">
        <f t="shared" si="9"/>
        <v>-13.347084875326093</v>
      </c>
    </row>
    <row r="62" spans="1:6" x14ac:dyDescent="0.3">
      <c r="A62" s="26" t="str">
        <f t="shared" si="7"/>
        <v>United Kingdom</v>
      </c>
      <c r="B62" s="22">
        <f t="shared" si="8"/>
        <v>-2.7893254660050957</v>
      </c>
      <c r="C62" s="22">
        <f t="shared" si="8"/>
        <v>18.609463374258521</v>
      </c>
      <c r="D62" s="22">
        <f t="shared" si="8"/>
        <v>6.9667364503372884</v>
      </c>
      <c r="E62" s="22">
        <f t="shared" si="8"/>
        <v>11.971294987495924</v>
      </c>
      <c r="F62" s="43">
        <f t="shared" si="9"/>
        <v>38.098431004425372</v>
      </c>
    </row>
    <row r="63" spans="1:6" x14ac:dyDescent="0.3">
      <c r="A63" s="24" t="str">
        <f t="shared" si="7"/>
        <v>Japan</v>
      </c>
      <c r="B63" s="21">
        <f t="shared" si="8"/>
        <v>33.736621684504421</v>
      </c>
      <c r="C63" s="21">
        <f t="shared" si="8"/>
        <v>12.7696590118302</v>
      </c>
      <c r="D63" s="21">
        <f t="shared" si="8"/>
        <v>-1.388460351743289</v>
      </c>
      <c r="E63" s="21">
        <f t="shared" si="8"/>
        <v>-12.828535669586985</v>
      </c>
      <c r="F63" s="44">
        <f t="shared" si="9"/>
        <v>29.641693811074919</v>
      </c>
    </row>
    <row r="64" spans="1:6" x14ac:dyDescent="0.3">
      <c r="A64" s="25" t="str">
        <f t="shared" si="7"/>
        <v>South Korea</v>
      </c>
      <c r="B64" s="22">
        <f t="shared" si="8"/>
        <v>66.772655007949126</v>
      </c>
      <c r="C64" s="22">
        <f t="shared" si="8"/>
        <v>51.954242135367011</v>
      </c>
      <c r="D64" s="22">
        <f t="shared" si="8"/>
        <v>8.7202007528230858</v>
      </c>
      <c r="E64" s="22">
        <f t="shared" si="8"/>
        <v>10.617426428159261</v>
      </c>
      <c r="F64" s="43">
        <f t="shared" si="9"/>
        <v>204.76947535771063</v>
      </c>
    </row>
    <row r="65" spans="1:11" x14ac:dyDescent="0.3">
      <c r="A65" s="24" t="str">
        <f t="shared" si="7"/>
        <v>Philippines</v>
      </c>
      <c r="B65" s="21">
        <f t="shared" si="8"/>
        <v>2.4752475247524752</v>
      </c>
      <c r="C65" s="21">
        <f t="shared" si="8"/>
        <v>37.439613526570049</v>
      </c>
      <c r="D65" s="21">
        <f t="shared" si="8"/>
        <v>-1.4645577035735209</v>
      </c>
      <c r="E65" s="21">
        <f t="shared" si="8"/>
        <v>2.1997621878715812</v>
      </c>
      <c r="F65" s="44">
        <f t="shared" si="9"/>
        <v>41.831683168316829</v>
      </c>
    </row>
    <row r="66" spans="1:11" x14ac:dyDescent="0.3">
      <c r="A66" s="26" t="str">
        <f t="shared" si="7"/>
        <v>All other countries</v>
      </c>
      <c r="B66" s="22">
        <f t="shared" si="8"/>
        <v>-26.227077643386654</v>
      </c>
      <c r="C66" s="22">
        <f t="shared" si="8"/>
        <v>27.871800296170935</v>
      </c>
      <c r="D66" s="22">
        <f t="shared" si="8"/>
        <v>0.20679956985689471</v>
      </c>
      <c r="E66" s="22">
        <f t="shared" si="8"/>
        <v>9.9265312861152388</v>
      </c>
      <c r="F66" s="43">
        <f t="shared" si="9"/>
        <v>3.9133827545844713</v>
      </c>
    </row>
    <row r="67" spans="1:11" x14ac:dyDescent="0.3">
      <c r="A67" s="32" t="str">
        <f t="shared" si="7"/>
        <v>Total</v>
      </c>
      <c r="B67" s="45">
        <f t="shared" si="8"/>
        <v>4.0104902158563647</v>
      </c>
      <c r="C67" s="45">
        <f t="shared" si="8"/>
        <v>18.096124752705691</v>
      </c>
      <c r="D67" s="45">
        <f t="shared" si="8"/>
        <v>6.8650637235580083</v>
      </c>
      <c r="E67" s="45">
        <f t="shared" si="8"/>
        <v>7.1115345997008266</v>
      </c>
      <c r="F67" s="46">
        <f t="shared" si="9"/>
        <v>40.599825163069056</v>
      </c>
    </row>
    <row r="68" spans="1:11" x14ac:dyDescent="0.3">
      <c r="A68" s="16" t="s">
        <v>18</v>
      </c>
    </row>
    <row r="69" spans="1:11" x14ac:dyDescent="0.3">
      <c r="A69" s="16" t="s">
        <v>122</v>
      </c>
      <c r="B69"/>
      <c r="C69"/>
      <c r="D69"/>
      <c r="E69"/>
      <c r="F69"/>
    </row>
    <row r="70" spans="1:11" x14ac:dyDescent="0.3">
      <c r="A70" s="16"/>
    </row>
    <row r="71" spans="1:11" x14ac:dyDescent="0.3">
      <c r="A71" s="16"/>
    </row>
    <row r="72" spans="1:11" x14ac:dyDescent="0.3">
      <c r="A72" s="20" t="s">
        <v>125</v>
      </c>
      <c r="B72" s="19"/>
      <c r="C72" s="19"/>
      <c r="D72" s="19"/>
      <c r="E72" s="19"/>
      <c r="F72" s="19"/>
      <c r="G72" s="19"/>
      <c r="H72" s="19"/>
      <c r="I72" s="19"/>
      <c r="J72" s="19"/>
      <c r="K72" s="19"/>
    </row>
    <row r="73" spans="1:11" x14ac:dyDescent="0.3">
      <c r="A73"/>
      <c r="B73"/>
      <c r="C73"/>
      <c r="D73"/>
      <c r="E73"/>
      <c r="F73"/>
    </row>
    <row r="74" spans="1:11" ht="18" thickBot="1" x14ac:dyDescent="0.4">
      <c r="A74" s="36" t="s">
        <v>130</v>
      </c>
    </row>
    <row r="75" spans="1:11" ht="15" thickTop="1" x14ac:dyDescent="0.3">
      <c r="A75" s="7" t="s">
        <v>19</v>
      </c>
    </row>
    <row r="76" spans="1:11" x14ac:dyDescent="0.3">
      <c r="A76" s="29" t="s">
        <v>10</v>
      </c>
      <c r="B76" s="30" t="s">
        <v>157</v>
      </c>
      <c r="C76" s="30" t="s">
        <v>158</v>
      </c>
      <c r="D76" s="30" t="s">
        <v>159</v>
      </c>
      <c r="E76" s="30" t="s">
        <v>160</v>
      </c>
      <c r="F76" s="31" t="s">
        <v>161</v>
      </c>
    </row>
    <row r="77" spans="1:11" x14ac:dyDescent="0.3">
      <c r="A77" s="24" t="s">
        <v>34</v>
      </c>
      <c r="B77" s="14">
        <v>46651</v>
      </c>
      <c r="C77" s="14">
        <v>35159</v>
      </c>
      <c r="D77" s="14">
        <v>36428</v>
      </c>
      <c r="E77" s="14">
        <v>39235</v>
      </c>
      <c r="F77" s="27">
        <v>40904</v>
      </c>
    </row>
    <row r="78" spans="1:11" x14ac:dyDescent="0.3">
      <c r="A78" s="25" t="s">
        <v>43</v>
      </c>
      <c r="B78" s="15">
        <v>12136</v>
      </c>
      <c r="C78" s="15">
        <v>11479</v>
      </c>
      <c r="D78" s="15">
        <v>12754</v>
      </c>
      <c r="E78" s="15">
        <v>15776</v>
      </c>
      <c r="F78" s="28">
        <v>19606</v>
      </c>
    </row>
    <row r="79" spans="1:11" x14ac:dyDescent="0.3">
      <c r="A79" s="24" t="s">
        <v>1</v>
      </c>
      <c r="B79" s="14">
        <v>9807</v>
      </c>
      <c r="C79" s="14">
        <v>10167</v>
      </c>
      <c r="D79" s="14">
        <v>11049</v>
      </c>
      <c r="E79" s="14">
        <v>12259</v>
      </c>
      <c r="F79" s="27">
        <v>13020</v>
      </c>
    </row>
    <row r="80" spans="1:11" x14ac:dyDescent="0.3">
      <c r="A80" s="26" t="s">
        <v>37</v>
      </c>
      <c r="B80" s="15">
        <v>7465</v>
      </c>
      <c r="C80" s="15">
        <v>7546</v>
      </c>
      <c r="D80" s="15">
        <v>6997</v>
      </c>
      <c r="E80" s="15">
        <v>7450</v>
      </c>
      <c r="F80" s="28">
        <v>8064</v>
      </c>
    </row>
    <row r="81" spans="1:6" x14ac:dyDescent="0.3">
      <c r="A81" s="24" t="s">
        <v>135</v>
      </c>
      <c r="B81" s="14">
        <v>5589</v>
      </c>
      <c r="C81" s="14">
        <v>4562</v>
      </c>
      <c r="D81" s="14">
        <v>3967</v>
      </c>
      <c r="E81" s="14">
        <v>4689</v>
      </c>
      <c r="F81" s="27">
        <v>5427</v>
      </c>
    </row>
    <row r="82" spans="1:6" x14ac:dyDescent="0.3">
      <c r="A82" s="25" t="s">
        <v>136</v>
      </c>
      <c r="B82" s="15">
        <v>4057</v>
      </c>
      <c r="C82" s="15">
        <v>3903</v>
      </c>
      <c r="D82" s="15">
        <v>4196</v>
      </c>
      <c r="E82" s="15">
        <v>4895</v>
      </c>
      <c r="F82" s="28">
        <v>5365</v>
      </c>
    </row>
    <row r="83" spans="1:6" x14ac:dyDescent="0.3">
      <c r="A83" s="24" t="s">
        <v>0</v>
      </c>
      <c r="B83" s="14">
        <v>3493</v>
      </c>
      <c r="C83" s="14">
        <v>2909</v>
      </c>
      <c r="D83" s="14">
        <v>3284</v>
      </c>
      <c r="E83" s="14">
        <v>3746</v>
      </c>
      <c r="F83" s="27">
        <v>4038</v>
      </c>
    </row>
    <row r="84" spans="1:6" x14ac:dyDescent="0.3">
      <c r="A84" s="26" t="s">
        <v>51</v>
      </c>
      <c r="B84" s="15">
        <v>37634</v>
      </c>
      <c r="C84" s="15">
        <v>34997</v>
      </c>
      <c r="D84" s="15">
        <v>37059</v>
      </c>
      <c r="E84" s="15">
        <v>40022</v>
      </c>
      <c r="F84" s="28">
        <v>41310</v>
      </c>
    </row>
    <row r="85" spans="1:6" x14ac:dyDescent="0.3">
      <c r="A85" s="32" t="s">
        <v>17</v>
      </c>
      <c r="B85" s="33">
        <v>114696</v>
      </c>
      <c r="C85" s="33">
        <v>110722</v>
      </c>
      <c r="D85" s="33">
        <v>115734</v>
      </c>
      <c r="E85" s="33">
        <v>128072</v>
      </c>
      <c r="F85" s="34">
        <v>137734</v>
      </c>
    </row>
    <row r="86" spans="1:6" x14ac:dyDescent="0.3">
      <c r="A86" s="16" t="s">
        <v>18</v>
      </c>
      <c r="B86"/>
      <c r="C86"/>
      <c r="D86"/>
      <c r="E86"/>
      <c r="F86"/>
    </row>
    <row r="87" spans="1:6" x14ac:dyDescent="0.3">
      <c r="A87" s="16" t="s">
        <v>122</v>
      </c>
      <c r="B87"/>
      <c r="C87"/>
      <c r="D87"/>
      <c r="E87"/>
      <c r="F87"/>
    </row>
    <row r="88" spans="1:6" x14ac:dyDescent="0.3">
      <c r="A88" s="16"/>
      <c r="B88"/>
      <c r="C88"/>
      <c r="D88"/>
      <c r="E88"/>
      <c r="F88"/>
    </row>
    <row r="89" spans="1:6" x14ac:dyDescent="0.3">
      <c r="A89"/>
      <c r="B89"/>
      <c r="C89"/>
      <c r="D89"/>
      <c r="E89"/>
      <c r="F89"/>
    </row>
    <row r="90" spans="1:6" ht="18" thickBot="1" x14ac:dyDescent="0.4">
      <c r="A90" s="36" t="s">
        <v>131</v>
      </c>
    </row>
    <row r="91" spans="1:6" ht="15" thickTop="1" x14ac:dyDescent="0.3">
      <c r="A91" s="7" t="s">
        <v>20</v>
      </c>
    </row>
    <row r="92" spans="1:6" x14ac:dyDescent="0.3">
      <c r="A92" s="29" t="s">
        <v>10</v>
      </c>
      <c r="B92" s="30" t="s">
        <v>157</v>
      </c>
      <c r="C92" s="30" t="s">
        <v>158</v>
      </c>
      <c r="D92" s="30" t="s">
        <v>159</v>
      </c>
      <c r="E92" s="30" t="s">
        <v>160</v>
      </c>
      <c r="F92" s="31" t="s">
        <v>161</v>
      </c>
    </row>
    <row r="93" spans="1:6" x14ac:dyDescent="0.3">
      <c r="A93" s="24" t="str">
        <f t="shared" ref="A93:A99" si="10">A77</f>
        <v>European Union</v>
      </c>
      <c r="B93" s="21">
        <f>B77/B85*100</f>
        <v>40.673606751761177</v>
      </c>
      <c r="C93" s="21">
        <f>C77/C85*100</f>
        <v>31.754303571106014</v>
      </c>
      <c r="D93" s="21">
        <f>D77/D85*100</f>
        <v>31.475625140408177</v>
      </c>
      <c r="E93" s="21">
        <f>E77/E85*100</f>
        <v>30.635111499781374</v>
      </c>
      <c r="F93" s="44">
        <f>F77/F85*100</f>
        <v>29.69782334064211</v>
      </c>
    </row>
    <row r="94" spans="1:6" x14ac:dyDescent="0.3">
      <c r="A94" s="25" t="str">
        <f t="shared" si="10"/>
        <v>United Kingdom</v>
      </c>
      <c r="B94" s="22">
        <f>B78/B85*100</f>
        <v>10.581014159168586</v>
      </c>
      <c r="C94" s="22">
        <f>C78/C85*100</f>
        <v>10.367406658116725</v>
      </c>
      <c r="D94" s="22">
        <f>D78/D85*100</f>
        <v>11.020097810496484</v>
      </c>
      <c r="E94" s="22">
        <f>E78/E85*100</f>
        <v>12.31807108501468</v>
      </c>
      <c r="F94" s="43">
        <f>F78/F85*100</f>
        <v>14.234684246446047</v>
      </c>
    </row>
    <row r="95" spans="1:6" x14ac:dyDescent="0.3">
      <c r="A95" s="24" t="str">
        <f t="shared" si="10"/>
        <v>Canada</v>
      </c>
      <c r="B95" s="21">
        <f>B79/B85*100</f>
        <v>8.5504289600334786</v>
      </c>
      <c r="C95" s="21">
        <f>C79/C85*100</f>
        <v>9.1824569642889404</v>
      </c>
      <c r="D95" s="21">
        <f>D79/D85*100</f>
        <v>9.5468920109907209</v>
      </c>
      <c r="E95" s="21">
        <f>E79/E85*100</f>
        <v>9.5719595227684433</v>
      </c>
      <c r="F95" s="44">
        <f>F79/F85*100</f>
        <v>9.4530036156649775</v>
      </c>
    </row>
    <row r="96" spans="1:6" x14ac:dyDescent="0.3">
      <c r="A96" s="26" t="str">
        <f t="shared" si="10"/>
        <v>Japan</v>
      </c>
      <c r="B96" s="22">
        <f>B80/B85*100</f>
        <v>6.5085094510706574</v>
      </c>
      <c r="C96" s="22">
        <f>C80/C85*100</f>
        <v>6.8152670652625496</v>
      </c>
      <c r="D96" s="22">
        <f>D80/D85*100</f>
        <v>6.0457601050685188</v>
      </c>
      <c r="E96" s="22">
        <f>E80/E85*100</f>
        <v>5.8170404147666934</v>
      </c>
      <c r="F96" s="43">
        <f>F80/F85*100</f>
        <v>5.8547635297021801</v>
      </c>
    </row>
    <row r="97" spans="1:6" x14ac:dyDescent="0.3">
      <c r="A97" s="24" t="str">
        <f t="shared" si="10"/>
        <v>Brazil</v>
      </c>
      <c r="B97" s="21">
        <f>B81/B85*100</f>
        <v>4.8728813559322033</v>
      </c>
      <c r="C97" s="21">
        <f>C81/C85*100</f>
        <v>4.1202290421054535</v>
      </c>
      <c r="D97" s="21">
        <f>D81/D85*100</f>
        <v>3.4276876285274858</v>
      </c>
      <c r="E97" s="21">
        <f>E81/E85*100</f>
        <v>3.6612218127303393</v>
      </c>
      <c r="F97" s="44">
        <f>F81/F85*100</f>
        <v>3.9402035808151945</v>
      </c>
    </row>
    <row r="98" spans="1:6" x14ac:dyDescent="0.3">
      <c r="A98" s="26" t="str">
        <f t="shared" si="10"/>
        <v>Australia</v>
      </c>
      <c r="B98" s="22">
        <f>B82/B85*100</f>
        <v>3.5371765362349166</v>
      </c>
      <c r="C98" s="22">
        <f>C82/C85*100</f>
        <v>3.5250447065623818</v>
      </c>
      <c r="D98" s="22">
        <f>D82/D85*100</f>
        <v>3.6255551523320717</v>
      </c>
      <c r="E98" s="22">
        <f>E82/E85*100</f>
        <v>3.8220688362795929</v>
      </c>
      <c r="F98" s="43">
        <f>F82/F85*100</f>
        <v>3.8951892778834569</v>
      </c>
    </row>
    <row r="99" spans="1:6" x14ac:dyDescent="0.3">
      <c r="A99" s="24" t="str">
        <f t="shared" si="10"/>
        <v>Mexico</v>
      </c>
      <c r="B99" s="21">
        <f>B83/B85*100</f>
        <v>3.0454418637092839</v>
      </c>
      <c r="C99" s="21">
        <f t="shared" ref="C99:F99" si="11">C83/C85*100</f>
        <v>2.6273008074276114</v>
      </c>
      <c r="D99" s="21">
        <f t="shared" si="11"/>
        <v>2.8375412584028892</v>
      </c>
      <c r="E99" s="21">
        <f t="shared" si="11"/>
        <v>2.9249172340558438</v>
      </c>
      <c r="F99" s="44">
        <f t="shared" si="11"/>
        <v>2.9317379877154517</v>
      </c>
    </row>
    <row r="100" spans="1:6" x14ac:dyDescent="0.3">
      <c r="A100" s="26" t="s">
        <v>51</v>
      </c>
      <c r="B100" s="22">
        <f>B84/B85*100</f>
        <v>32.811955081258283</v>
      </c>
      <c r="C100" s="22">
        <f>C84/C85*100</f>
        <v>31.607991185130324</v>
      </c>
      <c r="D100" s="22">
        <f>D84/D85*100</f>
        <v>32.020840893773652</v>
      </c>
      <c r="E100" s="22">
        <f>E84/E85*100</f>
        <v>31.249609594603033</v>
      </c>
      <c r="F100" s="43">
        <f>F84/F85*100</f>
        <v>29.992594421130587</v>
      </c>
    </row>
    <row r="101" spans="1:6" x14ac:dyDescent="0.3">
      <c r="A101" s="32" t="s">
        <v>17</v>
      </c>
      <c r="B101" s="45">
        <f>B85/B85*100</f>
        <v>100</v>
      </c>
      <c r="C101" s="45">
        <f>C85/C85*100</f>
        <v>100</v>
      </c>
      <c r="D101" s="45">
        <f>D85/D85*100</f>
        <v>100</v>
      </c>
      <c r="E101" s="45">
        <f>E85/E85*100</f>
        <v>100</v>
      </c>
      <c r="F101" s="46">
        <f>F85/F85*100</f>
        <v>100</v>
      </c>
    </row>
    <row r="102" spans="1:6" x14ac:dyDescent="0.3">
      <c r="A102" s="16" t="s">
        <v>18</v>
      </c>
    </row>
    <row r="103" spans="1:6" x14ac:dyDescent="0.3">
      <c r="A103" s="16" t="s">
        <v>122</v>
      </c>
      <c r="B103"/>
      <c r="C103"/>
      <c r="D103"/>
      <c r="E103"/>
      <c r="F103"/>
    </row>
    <row r="104" spans="1:6" x14ac:dyDescent="0.3">
      <c r="A104" s="16"/>
      <c r="B104"/>
      <c r="C104"/>
      <c r="D104"/>
      <c r="E104"/>
      <c r="F104"/>
    </row>
    <row r="105" spans="1:6" x14ac:dyDescent="0.3">
      <c r="A105" s="16"/>
      <c r="B105"/>
      <c r="C105"/>
      <c r="D105"/>
      <c r="E105"/>
      <c r="F105"/>
    </row>
    <row r="106" spans="1:6" ht="18" thickBot="1" x14ac:dyDescent="0.4">
      <c r="A106" s="36" t="s">
        <v>132</v>
      </c>
    </row>
    <row r="107" spans="1:6" ht="15" thickTop="1" x14ac:dyDescent="0.3">
      <c r="A107" s="7" t="s">
        <v>19</v>
      </c>
    </row>
    <row r="108" spans="1:6" x14ac:dyDescent="0.3">
      <c r="A108" s="29" t="s">
        <v>10</v>
      </c>
      <c r="B108" s="30" t="s">
        <v>21</v>
      </c>
      <c r="C108" s="30" t="s">
        <v>22</v>
      </c>
      <c r="D108" s="30" t="s">
        <v>23</v>
      </c>
      <c r="E108" s="30" t="s">
        <v>24</v>
      </c>
      <c r="F108" s="31" t="s">
        <v>25</v>
      </c>
    </row>
    <row r="109" spans="1:6" x14ac:dyDescent="0.3">
      <c r="A109" s="24" t="str">
        <f t="shared" ref="A109:A115" si="12">A77</f>
        <v>European Union</v>
      </c>
      <c r="B109" s="14">
        <f t="shared" ref="B109:E117" si="13">C77-B77</f>
        <v>-11492</v>
      </c>
      <c r="C109" s="14">
        <f t="shared" si="13"/>
        <v>1269</v>
      </c>
      <c r="D109" s="14">
        <f t="shared" si="13"/>
        <v>2807</v>
      </c>
      <c r="E109" s="14">
        <f t="shared" si="13"/>
        <v>1669</v>
      </c>
      <c r="F109" s="27">
        <f t="shared" ref="F109:F117" si="14">F77-B77</f>
        <v>-5747</v>
      </c>
    </row>
    <row r="110" spans="1:6" x14ac:dyDescent="0.3">
      <c r="A110" s="25" t="str">
        <f t="shared" si="12"/>
        <v>United Kingdom</v>
      </c>
      <c r="B110" s="15">
        <f t="shared" si="13"/>
        <v>-657</v>
      </c>
      <c r="C110" s="15">
        <f t="shared" si="13"/>
        <v>1275</v>
      </c>
      <c r="D110" s="15">
        <f t="shared" si="13"/>
        <v>3022</v>
      </c>
      <c r="E110" s="15">
        <f t="shared" si="13"/>
        <v>3830</v>
      </c>
      <c r="F110" s="28">
        <f t="shared" si="14"/>
        <v>7470</v>
      </c>
    </row>
    <row r="111" spans="1:6" x14ac:dyDescent="0.3">
      <c r="A111" s="24" t="str">
        <f t="shared" si="12"/>
        <v>Canada</v>
      </c>
      <c r="B111" s="14">
        <f t="shared" si="13"/>
        <v>360</v>
      </c>
      <c r="C111" s="14">
        <f t="shared" si="13"/>
        <v>882</v>
      </c>
      <c r="D111" s="14">
        <f t="shared" si="13"/>
        <v>1210</v>
      </c>
      <c r="E111" s="14">
        <f t="shared" si="13"/>
        <v>761</v>
      </c>
      <c r="F111" s="27">
        <f t="shared" si="14"/>
        <v>3213</v>
      </c>
    </row>
    <row r="112" spans="1:6" x14ac:dyDescent="0.3">
      <c r="A112" s="26" t="str">
        <f t="shared" si="12"/>
        <v>Japan</v>
      </c>
      <c r="B112" s="15">
        <f t="shared" si="13"/>
        <v>81</v>
      </c>
      <c r="C112" s="15">
        <f t="shared" si="13"/>
        <v>-549</v>
      </c>
      <c r="D112" s="15">
        <f t="shared" si="13"/>
        <v>453</v>
      </c>
      <c r="E112" s="15">
        <f t="shared" si="13"/>
        <v>614</v>
      </c>
      <c r="F112" s="28">
        <f t="shared" si="14"/>
        <v>599</v>
      </c>
    </row>
    <row r="113" spans="1:6" x14ac:dyDescent="0.3">
      <c r="A113" s="24" t="str">
        <f t="shared" si="12"/>
        <v>Brazil</v>
      </c>
      <c r="B113" s="14">
        <f t="shared" si="13"/>
        <v>-1027</v>
      </c>
      <c r="C113" s="14">
        <f t="shared" si="13"/>
        <v>-595</v>
      </c>
      <c r="D113" s="14">
        <f t="shared" si="13"/>
        <v>722</v>
      </c>
      <c r="E113" s="14">
        <f t="shared" si="13"/>
        <v>738</v>
      </c>
      <c r="F113" s="27">
        <f t="shared" si="14"/>
        <v>-162</v>
      </c>
    </row>
    <row r="114" spans="1:6" x14ac:dyDescent="0.3">
      <c r="A114" s="25" t="str">
        <f t="shared" si="12"/>
        <v>Australia</v>
      </c>
      <c r="B114" s="15">
        <f t="shared" si="13"/>
        <v>-154</v>
      </c>
      <c r="C114" s="15">
        <f t="shared" si="13"/>
        <v>293</v>
      </c>
      <c r="D114" s="15">
        <f t="shared" si="13"/>
        <v>699</v>
      </c>
      <c r="E114" s="15">
        <f t="shared" si="13"/>
        <v>470</v>
      </c>
      <c r="F114" s="28">
        <f t="shared" si="14"/>
        <v>1308</v>
      </c>
    </row>
    <row r="115" spans="1:6" x14ac:dyDescent="0.3">
      <c r="A115" s="24" t="str">
        <f t="shared" si="12"/>
        <v>Mexico</v>
      </c>
      <c r="B115" s="14">
        <f t="shared" si="13"/>
        <v>-584</v>
      </c>
      <c r="C115" s="14">
        <f t="shared" si="13"/>
        <v>375</v>
      </c>
      <c r="D115" s="14">
        <f t="shared" si="13"/>
        <v>462</v>
      </c>
      <c r="E115" s="14">
        <f t="shared" si="13"/>
        <v>292</v>
      </c>
      <c r="F115" s="27">
        <f t="shared" si="14"/>
        <v>545</v>
      </c>
    </row>
    <row r="116" spans="1:6" x14ac:dyDescent="0.3">
      <c r="A116" s="26" t="s">
        <v>51</v>
      </c>
      <c r="B116" s="15">
        <f t="shared" si="13"/>
        <v>-2637</v>
      </c>
      <c r="C116" s="15">
        <f t="shared" si="13"/>
        <v>2062</v>
      </c>
      <c r="D116" s="15">
        <f t="shared" si="13"/>
        <v>2963</v>
      </c>
      <c r="E116" s="15">
        <f t="shared" si="13"/>
        <v>1288</v>
      </c>
      <c r="F116" s="28">
        <f t="shared" si="14"/>
        <v>3676</v>
      </c>
    </row>
    <row r="117" spans="1:6" x14ac:dyDescent="0.3">
      <c r="A117" s="32" t="s">
        <v>17</v>
      </c>
      <c r="B117" s="33">
        <f t="shared" si="13"/>
        <v>-3974</v>
      </c>
      <c r="C117" s="33">
        <f t="shared" si="13"/>
        <v>5012</v>
      </c>
      <c r="D117" s="33">
        <f t="shared" si="13"/>
        <v>12338</v>
      </c>
      <c r="E117" s="33">
        <f t="shared" si="13"/>
        <v>9662</v>
      </c>
      <c r="F117" s="34">
        <f t="shared" si="14"/>
        <v>23038</v>
      </c>
    </row>
    <row r="118" spans="1:6" x14ac:dyDescent="0.3">
      <c r="A118" s="16" t="s">
        <v>18</v>
      </c>
      <c r="B118"/>
      <c r="C118"/>
      <c r="D118"/>
      <c r="E118"/>
      <c r="F118"/>
    </row>
    <row r="119" spans="1:6" x14ac:dyDescent="0.3">
      <c r="A119" s="16" t="s">
        <v>122</v>
      </c>
      <c r="B119"/>
      <c r="C119"/>
      <c r="D119"/>
      <c r="E119"/>
      <c r="F119"/>
    </row>
    <row r="120" spans="1:6" x14ac:dyDescent="0.3">
      <c r="A120" s="16"/>
      <c r="B120"/>
      <c r="C120"/>
      <c r="D120"/>
      <c r="E120"/>
      <c r="F120"/>
    </row>
    <row r="121" spans="1:6" x14ac:dyDescent="0.3">
      <c r="A121" s="16"/>
      <c r="B121"/>
      <c r="C121"/>
      <c r="D121"/>
      <c r="E121"/>
      <c r="F121"/>
    </row>
    <row r="122" spans="1:6" ht="18" thickBot="1" x14ac:dyDescent="0.4">
      <c r="A122" s="36" t="s">
        <v>133</v>
      </c>
    </row>
    <row r="123" spans="1:6" ht="15" thickTop="1" x14ac:dyDescent="0.3">
      <c r="A123" s="7" t="s">
        <v>20</v>
      </c>
    </row>
    <row r="124" spans="1:6" x14ac:dyDescent="0.3">
      <c r="A124" s="29" t="s">
        <v>10</v>
      </c>
      <c r="B124" s="30" t="s">
        <v>21</v>
      </c>
      <c r="C124" s="30" t="s">
        <v>22</v>
      </c>
      <c r="D124" s="30" t="s">
        <v>23</v>
      </c>
      <c r="E124" s="30" t="s">
        <v>24</v>
      </c>
      <c r="F124" s="31" t="s">
        <v>25</v>
      </c>
    </row>
    <row r="125" spans="1:6" x14ac:dyDescent="0.3">
      <c r="A125" s="24" t="str">
        <f t="shared" ref="A125:A131" si="15">A77</f>
        <v>European Union</v>
      </c>
      <c r="B125" s="21">
        <f t="shared" ref="B125:E133" si="16">B109/B77*100</f>
        <v>-24.633984266146491</v>
      </c>
      <c r="C125" s="21">
        <f t="shared" si="16"/>
        <v>3.6093176711510564</v>
      </c>
      <c r="D125" s="21">
        <f t="shared" si="16"/>
        <v>7.7056110684089161</v>
      </c>
      <c r="E125" s="21">
        <f t="shared" si="16"/>
        <v>4.2538549764241109</v>
      </c>
      <c r="F125" s="44">
        <f t="shared" ref="F125:F133" si="17">F109/B77*100</f>
        <v>-12.319135709845447</v>
      </c>
    </row>
    <row r="126" spans="1:6" x14ac:dyDescent="0.3">
      <c r="A126" s="25" t="str">
        <f t="shared" si="15"/>
        <v>United Kingdom</v>
      </c>
      <c r="B126" s="22">
        <f t="shared" si="16"/>
        <v>-5.413645352669743</v>
      </c>
      <c r="C126" s="22">
        <f t="shared" si="16"/>
        <v>11.107239306559805</v>
      </c>
      <c r="D126" s="22">
        <f t="shared" si="16"/>
        <v>23.694527207150699</v>
      </c>
      <c r="E126" s="22">
        <f t="shared" si="16"/>
        <v>24.277383367139961</v>
      </c>
      <c r="F126" s="43">
        <f t="shared" si="17"/>
        <v>61.552406064601186</v>
      </c>
    </row>
    <row r="127" spans="1:6" x14ac:dyDescent="0.3">
      <c r="A127" s="24" t="str">
        <f t="shared" si="15"/>
        <v>Canada</v>
      </c>
      <c r="B127" s="21">
        <f t="shared" si="16"/>
        <v>3.6708473539308657</v>
      </c>
      <c r="C127" s="21">
        <f t="shared" si="16"/>
        <v>8.6751254057244029</v>
      </c>
      <c r="D127" s="21">
        <f t="shared" si="16"/>
        <v>10.95121730473346</v>
      </c>
      <c r="E127" s="21">
        <f t="shared" si="16"/>
        <v>6.207684150420099</v>
      </c>
      <c r="F127" s="44">
        <f t="shared" si="17"/>
        <v>32.762312633832977</v>
      </c>
    </row>
    <row r="128" spans="1:6" x14ac:dyDescent="0.3">
      <c r="A128" s="26" t="str">
        <f t="shared" si="15"/>
        <v>Japan</v>
      </c>
      <c r="B128" s="22">
        <f t="shared" si="16"/>
        <v>1.0850636302746148</v>
      </c>
      <c r="C128" s="22">
        <f t="shared" si="16"/>
        <v>-7.275377683540948</v>
      </c>
      <c r="D128" s="22">
        <f t="shared" si="16"/>
        <v>6.4742032299556955</v>
      </c>
      <c r="E128" s="22">
        <f t="shared" si="16"/>
        <v>8.2416107382550337</v>
      </c>
      <c r="F128" s="43">
        <f t="shared" si="17"/>
        <v>8.0241125251172143</v>
      </c>
    </row>
    <row r="129" spans="1:11" x14ac:dyDescent="0.3">
      <c r="A129" s="24" t="str">
        <f t="shared" si="15"/>
        <v>Brazil</v>
      </c>
      <c r="B129" s="21">
        <f t="shared" si="16"/>
        <v>-18.375380211129002</v>
      </c>
      <c r="C129" s="21">
        <f t="shared" si="16"/>
        <v>-13.042525208241997</v>
      </c>
      <c r="D129" s="21">
        <f t="shared" si="16"/>
        <v>18.200151247794302</v>
      </c>
      <c r="E129" s="21">
        <f t="shared" si="16"/>
        <v>15.738963531669867</v>
      </c>
      <c r="F129" s="44">
        <f t="shared" si="17"/>
        <v>-2.8985507246376812</v>
      </c>
    </row>
    <row r="130" spans="1:11" x14ac:dyDescent="0.3">
      <c r="A130" s="25" t="str">
        <f t="shared" si="15"/>
        <v>Australia</v>
      </c>
      <c r="B130" s="22">
        <f t="shared" si="16"/>
        <v>-3.7959083066305155</v>
      </c>
      <c r="C130" s="22">
        <f t="shared" si="16"/>
        <v>7.5070458621573151</v>
      </c>
      <c r="D130" s="22">
        <f t="shared" si="16"/>
        <v>16.658722592945661</v>
      </c>
      <c r="E130" s="22">
        <f t="shared" si="16"/>
        <v>9.6016343207354442</v>
      </c>
      <c r="F130" s="43">
        <f t="shared" si="17"/>
        <v>32.240571851121516</v>
      </c>
    </row>
    <row r="131" spans="1:11" x14ac:dyDescent="0.3">
      <c r="A131" s="24" t="str">
        <f t="shared" si="15"/>
        <v>Mexico</v>
      </c>
      <c r="B131" s="21">
        <f t="shared" si="16"/>
        <v>-16.719152590896076</v>
      </c>
      <c r="C131" s="21">
        <f t="shared" si="16"/>
        <v>12.891027844620146</v>
      </c>
      <c r="D131" s="21">
        <f t="shared" si="16"/>
        <v>14.068209500609013</v>
      </c>
      <c r="E131" s="21">
        <f t="shared" si="16"/>
        <v>7.794981313400962</v>
      </c>
      <c r="F131" s="44">
        <f t="shared" si="17"/>
        <v>15.602633839106787</v>
      </c>
    </row>
    <row r="132" spans="1:11" x14ac:dyDescent="0.3">
      <c r="A132" s="26" t="s">
        <v>51</v>
      </c>
      <c r="B132" s="22">
        <f t="shared" si="16"/>
        <v>-7.0069617898708607</v>
      </c>
      <c r="C132" s="22">
        <f t="shared" si="16"/>
        <v>5.8919335943080835</v>
      </c>
      <c r="D132" s="22">
        <f t="shared" si="16"/>
        <v>7.9953587522599099</v>
      </c>
      <c r="E132" s="22">
        <f t="shared" si="16"/>
        <v>3.2182299735145672</v>
      </c>
      <c r="F132" s="43">
        <f t="shared" si="17"/>
        <v>9.7677631928575224</v>
      </c>
    </row>
    <row r="133" spans="1:11" x14ac:dyDescent="0.3">
      <c r="A133" s="32" t="s">
        <v>17</v>
      </c>
      <c r="B133" s="45">
        <f t="shared" si="16"/>
        <v>-3.4648113273348677</v>
      </c>
      <c r="C133" s="45">
        <f t="shared" si="16"/>
        <v>4.5266523364823614</v>
      </c>
      <c r="D133" s="45">
        <f t="shared" si="16"/>
        <v>10.660652876423523</v>
      </c>
      <c r="E133" s="45">
        <f t="shared" si="16"/>
        <v>7.5441938909363486</v>
      </c>
      <c r="F133" s="46">
        <f t="shared" si="17"/>
        <v>20.086140754690661</v>
      </c>
    </row>
    <row r="134" spans="1:11" x14ac:dyDescent="0.3">
      <c r="A134" s="16" t="s">
        <v>18</v>
      </c>
    </row>
    <row r="135" spans="1:11" x14ac:dyDescent="0.3">
      <c r="A135" s="16" t="s">
        <v>122</v>
      </c>
      <c r="B135"/>
      <c r="C135"/>
      <c r="D135"/>
      <c r="E135"/>
      <c r="F135"/>
    </row>
    <row r="136" spans="1:11" x14ac:dyDescent="0.3">
      <c r="A136" s="16"/>
      <c r="B136"/>
      <c r="C136"/>
      <c r="D136"/>
      <c r="E136"/>
      <c r="F136"/>
    </row>
    <row r="141" spans="1:11" x14ac:dyDescent="0.3">
      <c r="A141" s="12" t="s">
        <v>2</v>
      </c>
      <c r="B141" s="12" t="s">
        <v>2</v>
      </c>
      <c r="C141" s="12" t="s">
        <v>2</v>
      </c>
      <c r="D141" s="12" t="s">
        <v>2</v>
      </c>
      <c r="E141" s="12" t="s">
        <v>2</v>
      </c>
      <c r="F141" s="12" t="s">
        <v>2</v>
      </c>
      <c r="G141" s="12" t="s">
        <v>2</v>
      </c>
      <c r="H141" s="12" t="s">
        <v>2</v>
      </c>
      <c r="I141" s="12" t="s">
        <v>2</v>
      </c>
      <c r="J141" s="12" t="s">
        <v>2</v>
      </c>
      <c r="K141"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83254-6A53-4F63-9F18-48442241E285}">
  <sheetPr>
    <tabColor theme="4"/>
    <pageSetUpPr fitToPage="1"/>
  </sheetPr>
  <dimension ref="A1:K137"/>
  <sheetViews>
    <sheetView zoomScale="85" zoomScaleNormal="85" workbookViewId="0">
      <pane ySplit="3" topLeftCell="A96" activePane="bottomLeft" state="frozen"/>
      <selection pane="bottomLeft" activeCell="B118" sqref="B118"/>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13</v>
      </c>
      <c r="B2" s="2"/>
      <c r="C2" s="2"/>
      <c r="D2" s="2"/>
      <c r="E2" s="2"/>
      <c r="F2" s="2"/>
      <c r="G2" s="2"/>
      <c r="H2" s="2"/>
      <c r="I2" s="2"/>
      <c r="J2" s="2"/>
      <c r="K2" s="2"/>
    </row>
    <row r="3" spans="1:11" ht="16.2" thickBot="1" x14ac:dyDescent="0.35">
      <c r="A3" s="5" t="s">
        <v>49</v>
      </c>
      <c r="B3" s="11"/>
      <c r="C3" s="11"/>
      <c r="D3" s="11"/>
      <c r="E3" s="11"/>
      <c r="F3" s="11"/>
      <c r="G3" s="11"/>
      <c r="H3" s="11"/>
      <c r="I3" s="11"/>
      <c r="J3" s="11"/>
      <c r="K3" s="11"/>
    </row>
    <row r="4" spans="1:11" customFormat="1" ht="15" thickTop="1" x14ac:dyDescent="0.3"/>
    <row r="6" spans="1:11" x14ac:dyDescent="0.3">
      <c r="A6" s="20" t="s">
        <v>137</v>
      </c>
      <c r="B6" s="19"/>
      <c r="C6" s="19"/>
      <c r="D6" s="19"/>
      <c r="E6" s="19"/>
      <c r="F6" s="19"/>
      <c r="G6" s="19"/>
      <c r="H6" s="19"/>
      <c r="I6" s="19"/>
      <c r="J6" s="19"/>
      <c r="K6" s="19"/>
    </row>
    <row r="8" spans="1:11" ht="18" thickBot="1" x14ac:dyDescent="0.4">
      <c r="A8" s="36" t="s">
        <v>141</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50</v>
      </c>
      <c r="B11" s="14">
        <v>27199</v>
      </c>
      <c r="C11" s="14">
        <v>29658</v>
      </c>
      <c r="D11" s="14">
        <v>30279</v>
      </c>
      <c r="E11" s="14">
        <v>32488</v>
      </c>
      <c r="F11" s="27">
        <v>32361</v>
      </c>
    </row>
    <row r="12" spans="1:11" x14ac:dyDescent="0.3">
      <c r="A12" s="25" t="s">
        <v>43</v>
      </c>
      <c r="B12" s="15">
        <v>19050</v>
      </c>
      <c r="C12" s="15">
        <v>20301</v>
      </c>
      <c r="D12" s="15">
        <v>23147</v>
      </c>
      <c r="E12" s="15">
        <v>23857</v>
      </c>
      <c r="F12" s="28">
        <v>26692</v>
      </c>
    </row>
    <row r="13" spans="1:11" x14ac:dyDescent="0.3">
      <c r="A13" s="24" t="s">
        <v>34</v>
      </c>
      <c r="B13" s="14">
        <v>29789</v>
      </c>
      <c r="C13" s="14">
        <v>12434</v>
      </c>
      <c r="D13" s="14">
        <v>13601</v>
      </c>
      <c r="E13" s="14">
        <v>14785</v>
      </c>
      <c r="F13" s="27">
        <v>17767</v>
      </c>
    </row>
    <row r="14" spans="1:11" x14ac:dyDescent="0.3">
      <c r="A14" s="26" t="s">
        <v>53</v>
      </c>
      <c r="B14" s="15">
        <v>9271</v>
      </c>
      <c r="C14" s="15">
        <v>9889</v>
      </c>
      <c r="D14" s="15">
        <v>10826</v>
      </c>
      <c r="E14" s="15">
        <v>11748</v>
      </c>
      <c r="F14" s="28">
        <v>10987</v>
      </c>
    </row>
    <row r="15" spans="1:11" x14ac:dyDescent="0.3">
      <c r="A15" s="24" t="s">
        <v>52</v>
      </c>
      <c r="B15" s="14">
        <v>6927</v>
      </c>
      <c r="C15" s="14">
        <v>7575</v>
      </c>
      <c r="D15" s="14">
        <v>8026</v>
      </c>
      <c r="E15" s="14">
        <v>8082</v>
      </c>
      <c r="F15" s="27">
        <v>8352</v>
      </c>
    </row>
    <row r="16" spans="1:11" x14ac:dyDescent="0.3">
      <c r="A16" s="25" t="s">
        <v>1</v>
      </c>
      <c r="B16" s="15">
        <v>3451</v>
      </c>
      <c r="C16" s="15">
        <v>3335</v>
      </c>
      <c r="D16" s="15">
        <v>3334</v>
      </c>
      <c r="E16" s="15">
        <v>5174</v>
      </c>
      <c r="F16" s="28">
        <v>6365</v>
      </c>
    </row>
    <row r="17" spans="1:6" x14ac:dyDescent="0.3">
      <c r="A17" s="24" t="s">
        <v>51</v>
      </c>
      <c r="B17" s="14">
        <v>28213</v>
      </c>
      <c r="C17" s="14">
        <v>20247</v>
      </c>
      <c r="D17" s="14">
        <v>21494</v>
      </c>
      <c r="E17" s="14">
        <v>23650</v>
      </c>
      <c r="F17" s="27">
        <v>24774</v>
      </c>
    </row>
    <row r="18" spans="1:6" x14ac:dyDescent="0.3">
      <c r="A18" s="47" t="s">
        <v>17</v>
      </c>
      <c r="B18" s="48">
        <v>95579</v>
      </c>
      <c r="C18" s="48">
        <v>103439</v>
      </c>
      <c r="D18" s="48">
        <v>110707</v>
      </c>
      <c r="E18" s="48">
        <v>119784</v>
      </c>
      <c r="F18" s="49">
        <v>127298</v>
      </c>
    </row>
    <row r="19" spans="1:6" x14ac:dyDescent="0.3">
      <c r="A19" s="16" t="s">
        <v>18</v>
      </c>
      <c r="B19"/>
      <c r="C19"/>
      <c r="D19"/>
      <c r="E19"/>
      <c r="F19"/>
    </row>
    <row r="20" spans="1:6" x14ac:dyDescent="0.3">
      <c r="A20" s="16" t="s">
        <v>122</v>
      </c>
      <c r="B20"/>
      <c r="C20"/>
      <c r="D20"/>
      <c r="E20"/>
      <c r="F20"/>
    </row>
    <row r="21" spans="1:6" x14ac:dyDescent="0.3">
      <c r="A21" s="16"/>
      <c r="B21"/>
      <c r="C21"/>
      <c r="D21"/>
      <c r="E21"/>
      <c r="F21"/>
    </row>
    <row r="22" spans="1:6" x14ac:dyDescent="0.3">
      <c r="A22"/>
      <c r="B22"/>
      <c r="C22"/>
      <c r="D22"/>
      <c r="E22"/>
      <c r="F22"/>
    </row>
    <row r="23" spans="1:6" ht="18" thickBot="1" x14ac:dyDescent="0.4">
      <c r="A23" s="36" t="s">
        <v>142</v>
      </c>
    </row>
    <row r="24" spans="1:6" ht="15" thickTop="1" x14ac:dyDescent="0.3">
      <c r="A24" s="7" t="s">
        <v>20</v>
      </c>
    </row>
    <row r="25" spans="1:6" x14ac:dyDescent="0.3">
      <c r="A25" s="29" t="s">
        <v>10</v>
      </c>
      <c r="B25" s="30" t="s">
        <v>157</v>
      </c>
      <c r="C25" s="30" t="s">
        <v>158</v>
      </c>
      <c r="D25" s="30" t="s">
        <v>159</v>
      </c>
      <c r="E25" s="30" t="s">
        <v>160</v>
      </c>
      <c r="F25" s="31" t="s">
        <v>161</v>
      </c>
    </row>
    <row r="26" spans="1:6" x14ac:dyDescent="0.3">
      <c r="A26" s="24" t="str">
        <f t="shared" ref="A26:A33" si="0">A11</f>
        <v>Bermuda</v>
      </c>
      <c r="B26" s="21">
        <f t="shared" ref="B26:F33" si="1">B11/B$18*100</f>
        <v>28.457087854026515</v>
      </c>
      <c r="C26" s="21">
        <f t="shared" si="1"/>
        <v>28.671970920059163</v>
      </c>
      <c r="D26" s="21">
        <f t="shared" si="1"/>
        <v>27.350574037775388</v>
      </c>
      <c r="E26" s="21">
        <f t="shared" si="1"/>
        <v>27.122153209109729</v>
      </c>
      <c r="F26" s="44">
        <f t="shared" si="1"/>
        <v>25.421452025954842</v>
      </c>
    </row>
    <row r="27" spans="1:6" x14ac:dyDescent="0.3">
      <c r="A27" s="25" t="str">
        <f t="shared" si="0"/>
        <v>United Kingdom</v>
      </c>
      <c r="B27" s="22">
        <f t="shared" si="1"/>
        <v>19.931156425574656</v>
      </c>
      <c r="C27" s="22">
        <f t="shared" si="1"/>
        <v>19.626059803362367</v>
      </c>
      <c r="D27" s="22">
        <f t="shared" si="1"/>
        <v>20.908343645839921</v>
      </c>
      <c r="E27" s="22">
        <f t="shared" si="1"/>
        <v>19.916683363387431</v>
      </c>
      <c r="F27" s="43">
        <f t="shared" si="1"/>
        <v>20.968122044336909</v>
      </c>
    </row>
    <row r="28" spans="1:6" x14ac:dyDescent="0.3">
      <c r="A28" s="24" t="str">
        <f t="shared" si="0"/>
        <v>European Union</v>
      </c>
      <c r="B28" s="21">
        <f t="shared" si="1"/>
        <v>31.166888123960284</v>
      </c>
      <c r="C28" s="21">
        <f t="shared" si="1"/>
        <v>12.020611181469272</v>
      </c>
      <c r="D28" s="21">
        <f t="shared" si="1"/>
        <v>12.285582664149512</v>
      </c>
      <c r="E28" s="21">
        <f t="shared" si="1"/>
        <v>12.343050824818006</v>
      </c>
      <c r="F28" s="44">
        <f t="shared" si="1"/>
        <v>13.957014250027495</v>
      </c>
    </row>
    <row r="29" spans="1:6" x14ac:dyDescent="0.3">
      <c r="A29" s="26" t="str">
        <f t="shared" si="0"/>
        <v>United Kingdom Islands, Caribbean</v>
      </c>
      <c r="B29" s="22">
        <f t="shared" si="1"/>
        <v>9.6998294604463329</v>
      </c>
      <c r="C29" s="22">
        <f t="shared" si="1"/>
        <v>9.5602239000763749</v>
      </c>
      <c r="D29" s="22">
        <f t="shared" si="1"/>
        <v>9.7789660997046255</v>
      </c>
      <c r="E29" s="22">
        <f t="shared" si="1"/>
        <v>9.8076537767982366</v>
      </c>
      <c r="F29" s="43">
        <f t="shared" si="1"/>
        <v>8.6309290012411815</v>
      </c>
    </row>
    <row r="30" spans="1:6" x14ac:dyDescent="0.3">
      <c r="A30" s="24" t="str">
        <f t="shared" si="0"/>
        <v>Switzerland</v>
      </c>
      <c r="B30" s="21">
        <f t="shared" si="1"/>
        <v>7.2474079034097443</v>
      </c>
      <c r="C30" s="21">
        <f t="shared" si="1"/>
        <v>7.3231566430456603</v>
      </c>
      <c r="D30" s="21">
        <f t="shared" si="1"/>
        <v>7.2497674040485238</v>
      </c>
      <c r="E30" s="21">
        <f t="shared" si="1"/>
        <v>6.7471448607493487</v>
      </c>
      <c r="F30" s="44">
        <f t="shared" si="1"/>
        <v>6.5609828905403065</v>
      </c>
    </row>
    <row r="31" spans="1:6" x14ac:dyDescent="0.3">
      <c r="A31" s="26" t="str">
        <f t="shared" si="0"/>
        <v>Canada</v>
      </c>
      <c r="B31" s="22">
        <f t="shared" si="1"/>
        <v>3.6106257650739182</v>
      </c>
      <c r="C31" s="22">
        <f t="shared" si="1"/>
        <v>3.2241224296445248</v>
      </c>
      <c r="D31" s="22">
        <f t="shared" si="1"/>
        <v>3.0115530183276578</v>
      </c>
      <c r="E31" s="22">
        <f t="shared" si="1"/>
        <v>4.3194416616576508</v>
      </c>
      <c r="F31" s="43">
        <f t="shared" si="1"/>
        <v>5.0000785558296279</v>
      </c>
    </row>
    <row r="32" spans="1:6" x14ac:dyDescent="0.3">
      <c r="A32" s="24" t="str">
        <f t="shared" si="0"/>
        <v>All other countries</v>
      </c>
      <c r="B32" s="21">
        <f t="shared" si="1"/>
        <v>29.517990353529537</v>
      </c>
      <c r="C32" s="21">
        <f t="shared" si="1"/>
        <v>19.573855122342636</v>
      </c>
      <c r="D32" s="21">
        <f t="shared" si="1"/>
        <v>19.41521313015437</v>
      </c>
      <c r="E32" s="21">
        <f t="shared" si="1"/>
        <v>19.743872303479595</v>
      </c>
      <c r="F32" s="44">
        <f t="shared" si="1"/>
        <v>19.461421232069632</v>
      </c>
    </row>
    <row r="33" spans="1:6" x14ac:dyDescent="0.3">
      <c r="A33" s="52" t="str">
        <f t="shared" si="0"/>
        <v>Total</v>
      </c>
      <c r="B33" s="50">
        <f t="shared" si="1"/>
        <v>100</v>
      </c>
      <c r="C33" s="50">
        <f t="shared" si="1"/>
        <v>100</v>
      </c>
      <c r="D33" s="50">
        <f t="shared" si="1"/>
        <v>100</v>
      </c>
      <c r="E33" s="50">
        <f t="shared" si="1"/>
        <v>100</v>
      </c>
      <c r="F33" s="51">
        <f t="shared" si="1"/>
        <v>100</v>
      </c>
    </row>
    <row r="34" spans="1:6" x14ac:dyDescent="0.3">
      <c r="A34" s="16" t="s">
        <v>18</v>
      </c>
    </row>
    <row r="35" spans="1:6" x14ac:dyDescent="0.3">
      <c r="A35" s="16" t="s">
        <v>122</v>
      </c>
      <c r="B35"/>
      <c r="C35"/>
      <c r="D35"/>
      <c r="E35"/>
      <c r="F35"/>
    </row>
    <row r="38" spans="1:6" ht="18" thickBot="1" x14ac:dyDescent="0.4">
      <c r="A38" s="36" t="s">
        <v>143</v>
      </c>
    </row>
    <row r="39" spans="1:6" ht="15" thickTop="1" x14ac:dyDescent="0.3">
      <c r="A39" s="7" t="s">
        <v>19</v>
      </c>
    </row>
    <row r="40" spans="1:6" x14ac:dyDescent="0.3">
      <c r="A40" s="29" t="s">
        <v>10</v>
      </c>
      <c r="B40" s="30" t="s">
        <v>21</v>
      </c>
      <c r="C40" s="30" t="s">
        <v>22</v>
      </c>
      <c r="D40" s="30" t="s">
        <v>23</v>
      </c>
      <c r="E40" s="30" t="s">
        <v>24</v>
      </c>
      <c r="F40" s="31" t="s">
        <v>25</v>
      </c>
    </row>
    <row r="41" spans="1:6" x14ac:dyDescent="0.3">
      <c r="A41" s="24" t="str">
        <f t="shared" ref="A41:A48" si="2">A26</f>
        <v>Bermuda</v>
      </c>
      <c r="B41" s="14">
        <f t="shared" ref="B41:E48" si="3">C11-B11</f>
        <v>2459</v>
      </c>
      <c r="C41" s="14">
        <f t="shared" si="3"/>
        <v>621</v>
      </c>
      <c r="D41" s="14">
        <f t="shared" si="3"/>
        <v>2209</v>
      </c>
      <c r="E41" s="14">
        <f t="shared" si="3"/>
        <v>-127</v>
      </c>
      <c r="F41" s="27">
        <f t="shared" ref="F41:F48" si="4">F11-B11</f>
        <v>5162</v>
      </c>
    </row>
    <row r="42" spans="1:6" x14ac:dyDescent="0.3">
      <c r="A42" s="25" t="str">
        <f t="shared" si="2"/>
        <v>United Kingdom</v>
      </c>
      <c r="B42" s="15">
        <f t="shared" si="3"/>
        <v>1251</v>
      </c>
      <c r="C42" s="15">
        <f t="shared" si="3"/>
        <v>2846</v>
      </c>
      <c r="D42" s="15">
        <f t="shared" si="3"/>
        <v>710</v>
      </c>
      <c r="E42" s="15">
        <f t="shared" si="3"/>
        <v>2835</v>
      </c>
      <c r="F42" s="28">
        <f t="shared" si="4"/>
        <v>7642</v>
      </c>
    </row>
    <row r="43" spans="1:6" x14ac:dyDescent="0.3">
      <c r="A43" s="24" t="str">
        <f t="shared" si="2"/>
        <v>European Union</v>
      </c>
      <c r="B43" s="14">
        <f t="shared" si="3"/>
        <v>-17355</v>
      </c>
      <c r="C43" s="14">
        <f t="shared" si="3"/>
        <v>1167</v>
      </c>
      <c r="D43" s="14">
        <f t="shared" si="3"/>
        <v>1184</v>
      </c>
      <c r="E43" s="14">
        <f t="shared" si="3"/>
        <v>2982</v>
      </c>
      <c r="F43" s="27">
        <f t="shared" si="4"/>
        <v>-12022</v>
      </c>
    </row>
    <row r="44" spans="1:6" x14ac:dyDescent="0.3">
      <c r="A44" s="26" t="str">
        <f t="shared" si="2"/>
        <v>United Kingdom Islands, Caribbean</v>
      </c>
      <c r="B44" s="15">
        <f t="shared" si="3"/>
        <v>618</v>
      </c>
      <c r="C44" s="15">
        <f t="shared" si="3"/>
        <v>937</v>
      </c>
      <c r="D44" s="15">
        <f t="shared" si="3"/>
        <v>922</v>
      </c>
      <c r="E44" s="15">
        <f t="shared" si="3"/>
        <v>-761</v>
      </c>
      <c r="F44" s="28">
        <f t="shared" si="4"/>
        <v>1716</v>
      </c>
    </row>
    <row r="45" spans="1:6" x14ac:dyDescent="0.3">
      <c r="A45" s="24" t="str">
        <f t="shared" si="2"/>
        <v>Switzerland</v>
      </c>
      <c r="B45" s="14">
        <f t="shared" si="3"/>
        <v>648</v>
      </c>
      <c r="C45" s="14">
        <f t="shared" si="3"/>
        <v>451</v>
      </c>
      <c r="D45" s="14">
        <f t="shared" si="3"/>
        <v>56</v>
      </c>
      <c r="E45" s="14">
        <f t="shared" si="3"/>
        <v>270</v>
      </c>
      <c r="F45" s="27">
        <f t="shared" si="4"/>
        <v>1425</v>
      </c>
    </row>
    <row r="46" spans="1:6" x14ac:dyDescent="0.3">
      <c r="A46" s="25" t="str">
        <f t="shared" si="2"/>
        <v>Canada</v>
      </c>
      <c r="B46" s="15">
        <f t="shared" si="3"/>
        <v>-116</v>
      </c>
      <c r="C46" s="15">
        <f t="shared" si="3"/>
        <v>-1</v>
      </c>
      <c r="D46" s="15">
        <f t="shared" si="3"/>
        <v>1840</v>
      </c>
      <c r="E46" s="15">
        <f t="shared" si="3"/>
        <v>1191</v>
      </c>
      <c r="F46" s="28">
        <f t="shared" si="4"/>
        <v>2914</v>
      </c>
    </row>
    <row r="47" spans="1:6" x14ac:dyDescent="0.3">
      <c r="A47" s="24" t="str">
        <f t="shared" si="2"/>
        <v>All other countries</v>
      </c>
      <c r="B47" s="14">
        <f t="shared" si="3"/>
        <v>-7966</v>
      </c>
      <c r="C47" s="14">
        <f t="shared" si="3"/>
        <v>1247</v>
      </c>
      <c r="D47" s="14">
        <f t="shared" si="3"/>
        <v>2156</v>
      </c>
      <c r="E47" s="14">
        <f t="shared" si="3"/>
        <v>1124</v>
      </c>
      <c r="F47" s="27">
        <f t="shared" si="4"/>
        <v>-3439</v>
      </c>
    </row>
    <row r="48" spans="1:6" x14ac:dyDescent="0.3">
      <c r="A48" s="47" t="str">
        <f t="shared" si="2"/>
        <v>Total</v>
      </c>
      <c r="B48" s="48">
        <f t="shared" si="3"/>
        <v>7860</v>
      </c>
      <c r="C48" s="48">
        <f t="shared" si="3"/>
        <v>7268</v>
      </c>
      <c r="D48" s="48">
        <f t="shared" si="3"/>
        <v>9077</v>
      </c>
      <c r="E48" s="48">
        <f t="shared" si="3"/>
        <v>7514</v>
      </c>
      <c r="F48" s="49">
        <f t="shared" si="4"/>
        <v>31719</v>
      </c>
    </row>
    <row r="49" spans="1:6" x14ac:dyDescent="0.3">
      <c r="A49" s="16" t="s">
        <v>18</v>
      </c>
      <c r="B49"/>
      <c r="C49"/>
      <c r="D49"/>
      <c r="E49"/>
      <c r="F49"/>
    </row>
    <row r="50" spans="1:6" x14ac:dyDescent="0.3">
      <c r="A50" s="16" t="s">
        <v>122</v>
      </c>
      <c r="B50"/>
      <c r="C50"/>
      <c r="D50"/>
      <c r="E50"/>
      <c r="F50"/>
    </row>
    <row r="51" spans="1:6" x14ac:dyDescent="0.3">
      <c r="A51" s="16"/>
      <c r="B51"/>
      <c r="C51"/>
      <c r="D51"/>
      <c r="E51"/>
      <c r="F51"/>
    </row>
    <row r="52" spans="1:6" x14ac:dyDescent="0.3">
      <c r="A52" s="16"/>
      <c r="B52"/>
      <c r="C52"/>
      <c r="D52"/>
      <c r="E52"/>
      <c r="F52"/>
    </row>
    <row r="53" spans="1:6" ht="18" thickBot="1" x14ac:dyDescent="0.4">
      <c r="A53" s="36" t="s">
        <v>144</v>
      </c>
    </row>
    <row r="54" spans="1:6" ht="15" thickTop="1" x14ac:dyDescent="0.3">
      <c r="A54" s="7" t="s">
        <v>20</v>
      </c>
    </row>
    <row r="55" spans="1:6" x14ac:dyDescent="0.3">
      <c r="A55" s="29" t="s">
        <v>10</v>
      </c>
      <c r="B55" s="30" t="s">
        <v>21</v>
      </c>
      <c r="C55" s="30" t="s">
        <v>22</v>
      </c>
      <c r="D55" s="30" t="s">
        <v>23</v>
      </c>
      <c r="E55" s="30" t="s">
        <v>24</v>
      </c>
      <c r="F55" s="31" t="s">
        <v>25</v>
      </c>
    </row>
    <row r="56" spans="1:6" x14ac:dyDescent="0.3">
      <c r="A56" s="24" t="str">
        <f t="shared" ref="A56:A63" si="5">A41</f>
        <v>Bermuda</v>
      </c>
      <c r="B56" s="21">
        <f t="shared" ref="B56:E63" si="6">B41/B11*100</f>
        <v>9.0407735578513915</v>
      </c>
      <c r="C56" s="21">
        <f t="shared" si="6"/>
        <v>2.0938701193607119</v>
      </c>
      <c r="D56" s="21">
        <f t="shared" si="6"/>
        <v>7.2954853198586482</v>
      </c>
      <c r="E56" s="21">
        <f t="shared" si="6"/>
        <v>-0.39091356808667815</v>
      </c>
      <c r="F56" s="44">
        <f t="shared" ref="F56:F63" si="7">F41/B11*100</f>
        <v>18.978638920548548</v>
      </c>
    </row>
    <row r="57" spans="1:6" x14ac:dyDescent="0.3">
      <c r="A57" s="25" t="str">
        <f t="shared" si="5"/>
        <v>United Kingdom</v>
      </c>
      <c r="B57" s="22">
        <f t="shared" si="6"/>
        <v>6.5669291338582685</v>
      </c>
      <c r="C57" s="22">
        <f t="shared" si="6"/>
        <v>14.019013841682677</v>
      </c>
      <c r="D57" s="22">
        <f t="shared" si="6"/>
        <v>3.067352140666177</v>
      </c>
      <c r="E57" s="22">
        <f t="shared" si="6"/>
        <v>11.883304690447249</v>
      </c>
      <c r="F57" s="43">
        <f t="shared" si="7"/>
        <v>40.115485564304457</v>
      </c>
    </row>
    <row r="58" spans="1:6" x14ac:dyDescent="0.3">
      <c r="A58" s="24" t="str">
        <f t="shared" si="5"/>
        <v>European Union</v>
      </c>
      <c r="B58" s="21">
        <f t="shared" si="6"/>
        <v>-58.259760314209942</v>
      </c>
      <c r="C58" s="21">
        <f t="shared" si="6"/>
        <v>9.3855557342769824</v>
      </c>
      <c r="D58" s="21">
        <f t="shared" si="6"/>
        <v>8.7052422615984106</v>
      </c>
      <c r="E58" s="21">
        <f t="shared" si="6"/>
        <v>20.169090294217114</v>
      </c>
      <c r="F58" s="44">
        <f t="shared" si="7"/>
        <v>-40.357178824398268</v>
      </c>
    </row>
    <row r="59" spans="1:6" x14ac:dyDescent="0.3">
      <c r="A59" s="26" t="str">
        <f t="shared" si="5"/>
        <v>United Kingdom Islands, Caribbean</v>
      </c>
      <c r="B59" s="22">
        <f t="shared" si="6"/>
        <v>6.6659475784704991</v>
      </c>
      <c r="C59" s="22">
        <f t="shared" si="6"/>
        <v>9.4751744362422894</v>
      </c>
      <c r="D59" s="22">
        <f t="shared" si="6"/>
        <v>8.5165342693515615</v>
      </c>
      <c r="E59" s="22">
        <f t="shared" si="6"/>
        <v>-6.4776983316309158</v>
      </c>
      <c r="F59" s="43">
        <f t="shared" si="7"/>
        <v>18.509330169345269</v>
      </c>
    </row>
    <row r="60" spans="1:6" x14ac:dyDescent="0.3">
      <c r="A60" s="24" t="str">
        <f t="shared" si="5"/>
        <v>Switzerland</v>
      </c>
      <c r="B60" s="21">
        <f t="shared" si="6"/>
        <v>9.3546990038977906</v>
      </c>
      <c r="C60" s="21">
        <f t="shared" si="6"/>
        <v>5.9537953795379535</v>
      </c>
      <c r="D60" s="21">
        <f t="shared" si="6"/>
        <v>0.697732369798156</v>
      </c>
      <c r="E60" s="21">
        <f t="shared" si="6"/>
        <v>3.3407572383073498</v>
      </c>
      <c r="F60" s="44">
        <f t="shared" si="7"/>
        <v>20.571676050238199</v>
      </c>
    </row>
    <row r="61" spans="1:6" x14ac:dyDescent="0.3">
      <c r="A61" s="25" t="str">
        <f t="shared" si="5"/>
        <v>Canada</v>
      </c>
      <c r="B61" s="22">
        <f t="shared" si="6"/>
        <v>-3.3613445378151261</v>
      </c>
      <c r="C61" s="22">
        <f t="shared" si="6"/>
        <v>-2.998500749625187E-2</v>
      </c>
      <c r="D61" s="22">
        <f t="shared" si="6"/>
        <v>55.18896220755849</v>
      </c>
      <c r="E61" s="22">
        <f t="shared" si="6"/>
        <v>23.018940858136837</v>
      </c>
      <c r="F61" s="43">
        <f t="shared" si="7"/>
        <v>84.439292958562746</v>
      </c>
    </row>
    <row r="62" spans="1:6" x14ac:dyDescent="0.3">
      <c r="A62" s="24" t="str">
        <f t="shared" si="5"/>
        <v>All other countries</v>
      </c>
      <c r="B62" s="21">
        <f t="shared" si="6"/>
        <v>-28.235210718463122</v>
      </c>
      <c r="C62" s="21">
        <f t="shared" si="6"/>
        <v>6.1589371264878752</v>
      </c>
      <c r="D62" s="21">
        <f t="shared" si="6"/>
        <v>10.030706243602866</v>
      </c>
      <c r="E62" s="21">
        <f t="shared" si="6"/>
        <v>4.7526427061310779</v>
      </c>
      <c r="F62" s="44">
        <f t="shared" si="7"/>
        <v>-12.189416226562223</v>
      </c>
    </row>
    <row r="63" spans="1:6" x14ac:dyDescent="0.3">
      <c r="A63" s="47" t="str">
        <f t="shared" si="5"/>
        <v>Total</v>
      </c>
      <c r="B63" s="50">
        <f t="shared" si="6"/>
        <v>8.2235637535441892</v>
      </c>
      <c r="C63" s="50">
        <f t="shared" si="6"/>
        <v>7.0263633639149639</v>
      </c>
      <c r="D63" s="50">
        <f t="shared" si="6"/>
        <v>8.1991202001680108</v>
      </c>
      <c r="E63" s="50">
        <f t="shared" si="6"/>
        <v>6.272957991050558</v>
      </c>
      <c r="F63" s="51">
        <f t="shared" si="7"/>
        <v>33.186160139779659</v>
      </c>
    </row>
    <row r="64" spans="1:6" x14ac:dyDescent="0.3">
      <c r="A64" s="16" t="s">
        <v>18</v>
      </c>
    </row>
    <row r="65" spans="1:11" x14ac:dyDescent="0.3">
      <c r="A65" s="16" t="s">
        <v>122</v>
      </c>
      <c r="B65"/>
      <c r="C65"/>
      <c r="D65"/>
      <c r="E65"/>
      <c r="F65"/>
    </row>
    <row r="66" spans="1:11" x14ac:dyDescent="0.3">
      <c r="A66" s="16"/>
    </row>
    <row r="67" spans="1:11" x14ac:dyDescent="0.3">
      <c r="A67" s="16"/>
    </row>
    <row r="68" spans="1:11" x14ac:dyDescent="0.3">
      <c r="A68" s="20" t="s">
        <v>138</v>
      </c>
      <c r="B68" s="19"/>
      <c r="C68" s="19"/>
      <c r="D68" s="19"/>
      <c r="E68" s="19"/>
      <c r="F68" s="19"/>
      <c r="G68" s="19"/>
      <c r="H68" s="19"/>
      <c r="I68" s="19"/>
      <c r="J68" s="19"/>
      <c r="K68" s="19"/>
    </row>
    <row r="69" spans="1:11" x14ac:dyDescent="0.3">
      <c r="A69"/>
      <c r="B69"/>
      <c r="C69"/>
      <c r="D69"/>
      <c r="E69"/>
      <c r="F69"/>
    </row>
    <row r="70" spans="1:11" ht="18" thickBot="1" x14ac:dyDescent="0.4">
      <c r="A70" s="36" t="s">
        <v>145</v>
      </c>
    </row>
    <row r="71" spans="1:11" ht="15" thickTop="1" x14ac:dyDescent="0.3">
      <c r="A71" s="7" t="s">
        <v>19</v>
      </c>
    </row>
    <row r="72" spans="1:11" x14ac:dyDescent="0.3">
      <c r="A72" s="29" t="s">
        <v>10</v>
      </c>
      <c r="B72" s="30" t="s">
        <v>157</v>
      </c>
      <c r="C72" s="30" t="s">
        <v>158</v>
      </c>
      <c r="D72" s="30" t="s">
        <v>159</v>
      </c>
      <c r="E72" s="30" t="s">
        <v>160</v>
      </c>
      <c r="F72" s="31" t="s">
        <v>161</v>
      </c>
    </row>
    <row r="73" spans="1:11" x14ac:dyDescent="0.3">
      <c r="A73" s="24" t="s">
        <v>53</v>
      </c>
      <c r="B73" s="14">
        <v>41975</v>
      </c>
      <c r="C73" s="14">
        <v>48846</v>
      </c>
      <c r="D73" s="14">
        <v>53405</v>
      </c>
      <c r="E73" s="14">
        <v>49317</v>
      </c>
      <c r="F73" s="27">
        <v>45856</v>
      </c>
    </row>
    <row r="74" spans="1:11" x14ac:dyDescent="0.3">
      <c r="A74" s="25" t="s">
        <v>34</v>
      </c>
      <c r="B74" s="15">
        <v>47743</v>
      </c>
      <c r="C74" s="15">
        <v>27618</v>
      </c>
      <c r="D74" s="15">
        <v>33485</v>
      </c>
      <c r="E74" s="15">
        <v>33454</v>
      </c>
      <c r="F74" s="28">
        <v>37643</v>
      </c>
    </row>
    <row r="75" spans="1:11" x14ac:dyDescent="0.3">
      <c r="A75" s="24" t="s">
        <v>43</v>
      </c>
      <c r="B75" s="14">
        <v>21539</v>
      </c>
      <c r="C75" s="14">
        <v>22803</v>
      </c>
      <c r="D75" s="14">
        <v>27664</v>
      </c>
      <c r="E75" s="14">
        <v>26990</v>
      </c>
      <c r="F75" s="27">
        <v>28613</v>
      </c>
    </row>
    <row r="76" spans="1:11" x14ac:dyDescent="0.3">
      <c r="A76" s="26" t="s">
        <v>1</v>
      </c>
      <c r="B76" s="15">
        <v>10080</v>
      </c>
      <c r="C76" s="15">
        <v>10167</v>
      </c>
      <c r="D76" s="15">
        <v>12113</v>
      </c>
      <c r="E76" s="15">
        <v>12226</v>
      </c>
      <c r="F76" s="28">
        <v>13390</v>
      </c>
    </row>
    <row r="77" spans="1:11" x14ac:dyDescent="0.3">
      <c r="A77" s="24" t="s">
        <v>37</v>
      </c>
      <c r="B77" s="14">
        <v>8529</v>
      </c>
      <c r="C77" s="14">
        <v>8829</v>
      </c>
      <c r="D77" s="14">
        <v>9059</v>
      </c>
      <c r="E77" s="14">
        <v>8714</v>
      </c>
      <c r="F77" s="27">
        <v>8721</v>
      </c>
    </row>
    <row r="78" spans="1:11" x14ac:dyDescent="0.3">
      <c r="A78" s="25" t="s">
        <v>50</v>
      </c>
      <c r="B78" s="15">
        <v>4178</v>
      </c>
      <c r="C78" s="15">
        <v>5081</v>
      </c>
      <c r="D78" s="15">
        <v>5909</v>
      </c>
      <c r="E78" s="15">
        <v>6045</v>
      </c>
      <c r="F78" s="28">
        <v>6422</v>
      </c>
    </row>
    <row r="79" spans="1:11" x14ac:dyDescent="0.3">
      <c r="A79" s="24" t="s">
        <v>136</v>
      </c>
      <c r="B79" s="14">
        <v>4594</v>
      </c>
      <c r="C79" s="14">
        <v>4472</v>
      </c>
      <c r="D79" s="14">
        <v>5411</v>
      </c>
      <c r="E79" s="14">
        <v>5687</v>
      </c>
      <c r="F79" s="27">
        <v>5770</v>
      </c>
    </row>
    <row r="80" spans="1:11" x14ac:dyDescent="0.3">
      <c r="A80" s="26" t="s">
        <v>51</v>
      </c>
      <c r="B80" s="15">
        <v>86001</v>
      </c>
      <c r="C80" s="15">
        <v>43045</v>
      </c>
      <c r="D80" s="15">
        <v>47495</v>
      </c>
      <c r="E80" s="15">
        <v>48999</v>
      </c>
      <c r="F80" s="28">
        <v>54031</v>
      </c>
    </row>
    <row r="81" spans="1:6" x14ac:dyDescent="0.3">
      <c r="A81" s="32" t="s">
        <v>17</v>
      </c>
      <c r="B81" s="33">
        <v>161125</v>
      </c>
      <c r="C81" s="33">
        <v>170861</v>
      </c>
      <c r="D81" s="33">
        <v>194541</v>
      </c>
      <c r="E81" s="33">
        <v>191432</v>
      </c>
      <c r="F81" s="34">
        <v>200446</v>
      </c>
    </row>
    <row r="82" spans="1:6" x14ac:dyDescent="0.3">
      <c r="A82" s="16" t="s">
        <v>18</v>
      </c>
      <c r="B82"/>
      <c r="C82"/>
      <c r="D82"/>
      <c r="E82"/>
      <c r="F82"/>
    </row>
    <row r="83" spans="1:6" x14ac:dyDescent="0.3">
      <c r="A83" s="16" t="s">
        <v>122</v>
      </c>
      <c r="B83"/>
      <c r="C83"/>
      <c r="D83"/>
      <c r="E83"/>
      <c r="F83"/>
    </row>
    <row r="84" spans="1:6" x14ac:dyDescent="0.3">
      <c r="A84" s="16"/>
      <c r="B84"/>
      <c r="C84"/>
      <c r="D84"/>
      <c r="E84"/>
      <c r="F84"/>
    </row>
    <row r="85" spans="1:6" x14ac:dyDescent="0.3">
      <c r="A85"/>
      <c r="B85"/>
      <c r="C85"/>
      <c r="D85"/>
      <c r="E85"/>
      <c r="F85"/>
    </row>
    <row r="86" spans="1:6" ht="18" thickBot="1" x14ac:dyDescent="0.4">
      <c r="A86" s="36" t="s">
        <v>146</v>
      </c>
    </row>
    <row r="87" spans="1:6" ht="15" thickTop="1" x14ac:dyDescent="0.3">
      <c r="A87" s="7" t="s">
        <v>20</v>
      </c>
    </row>
    <row r="88" spans="1:6" x14ac:dyDescent="0.3">
      <c r="A88" s="29" t="s">
        <v>10</v>
      </c>
      <c r="B88" s="30" t="s">
        <v>157</v>
      </c>
      <c r="C88" s="30" t="s">
        <v>158</v>
      </c>
      <c r="D88" s="30" t="s">
        <v>159</v>
      </c>
      <c r="E88" s="30" t="s">
        <v>160</v>
      </c>
      <c r="F88" s="31" t="s">
        <v>161</v>
      </c>
    </row>
    <row r="89" spans="1:6" x14ac:dyDescent="0.3">
      <c r="A89" s="24" t="str">
        <f t="shared" ref="A89:A95" si="8">A73</f>
        <v>United Kingdom Islands, Caribbean</v>
      </c>
      <c r="B89" s="21">
        <f>B73/B81*100</f>
        <v>26.05120248254461</v>
      </c>
      <c r="C89" s="21">
        <f>C73/C81*100</f>
        <v>28.588150601951295</v>
      </c>
      <c r="D89" s="21">
        <f>D73/D81*100</f>
        <v>27.451796793477985</v>
      </c>
      <c r="E89" s="21">
        <f>E73/E81*100</f>
        <v>25.762150528647247</v>
      </c>
      <c r="F89" s="44">
        <f>F73/F81*100</f>
        <v>22.876984324955348</v>
      </c>
    </row>
    <row r="90" spans="1:6" x14ac:dyDescent="0.3">
      <c r="A90" s="25" t="str">
        <f t="shared" si="8"/>
        <v>European Union</v>
      </c>
      <c r="B90" s="22">
        <f>B74/B81*100</f>
        <v>29.631031807602792</v>
      </c>
      <c r="C90" s="22">
        <f>C74/C81*100</f>
        <v>16.164016364179069</v>
      </c>
      <c r="D90" s="22">
        <f>D74/D81*100</f>
        <v>17.212310001490689</v>
      </c>
      <c r="E90" s="22">
        <f>E74/E81*100</f>
        <v>17.475657152409209</v>
      </c>
      <c r="F90" s="43">
        <f>F74/F81*100</f>
        <v>18.77962144417948</v>
      </c>
    </row>
    <row r="91" spans="1:6" x14ac:dyDescent="0.3">
      <c r="A91" s="24" t="str">
        <f t="shared" si="8"/>
        <v>United Kingdom</v>
      </c>
      <c r="B91" s="21">
        <f>B75/B81*100</f>
        <v>13.36788207913111</v>
      </c>
      <c r="C91" s="21">
        <f>C75/C81*100</f>
        <v>13.345936170337291</v>
      </c>
      <c r="D91" s="21">
        <f>D75/D81*100</f>
        <v>14.220138685418499</v>
      </c>
      <c r="E91" s="21">
        <f>E75/E81*100</f>
        <v>14.099001211918594</v>
      </c>
      <c r="F91" s="44">
        <f>F75/F81*100</f>
        <v>14.27466749149397</v>
      </c>
    </row>
    <row r="92" spans="1:6" x14ac:dyDescent="0.3">
      <c r="A92" s="26" t="str">
        <f t="shared" si="8"/>
        <v>Canada</v>
      </c>
      <c r="B92" s="22">
        <f>B76/B81*100</f>
        <v>6.2560124127230416</v>
      </c>
      <c r="C92" s="22">
        <f>C76/C81*100</f>
        <v>5.9504509513581212</v>
      </c>
      <c r="D92" s="22">
        <f>D76/D81*100</f>
        <v>6.2264509794850449</v>
      </c>
      <c r="E92" s="22">
        <f>E76/E81*100</f>
        <v>6.3866020310083993</v>
      </c>
      <c r="F92" s="43">
        <f>F76/F81*100</f>
        <v>6.6801033694860461</v>
      </c>
    </row>
    <row r="93" spans="1:6" x14ac:dyDescent="0.3">
      <c r="A93" s="24" t="str">
        <f t="shared" si="8"/>
        <v>Japan</v>
      </c>
      <c r="B93" s="21">
        <f>B77/B81*100</f>
        <v>5.2934057408844062</v>
      </c>
      <c r="C93" s="21">
        <f>C77/C81*100</f>
        <v>5.167358261979035</v>
      </c>
      <c r="D93" s="21">
        <f>D77/D81*100</f>
        <v>4.656601950231571</v>
      </c>
      <c r="E93" s="21">
        <f>E77/E81*100</f>
        <v>4.5520080237368887</v>
      </c>
      <c r="F93" s="44">
        <f>F77/F81*100</f>
        <v>4.350797721081987</v>
      </c>
    </row>
    <row r="94" spans="1:6" x14ac:dyDescent="0.3">
      <c r="A94" s="26" t="str">
        <f t="shared" si="8"/>
        <v>Bermuda</v>
      </c>
      <c r="B94" s="22">
        <f>B78/B81*100</f>
        <v>2.5930178432893713</v>
      </c>
      <c r="C94" s="22">
        <f>C78/C81*100</f>
        <v>2.9737622980083223</v>
      </c>
      <c r="D94" s="22">
        <f>D78/D81*100</f>
        <v>3.0374059966793632</v>
      </c>
      <c r="E94" s="22">
        <f>E78/E81*100</f>
        <v>3.1577792636549793</v>
      </c>
      <c r="F94" s="43">
        <f>F78/F81*100</f>
        <v>3.2038554024525308</v>
      </c>
    </row>
    <row r="95" spans="1:6" x14ac:dyDescent="0.3">
      <c r="A95" s="24" t="str">
        <f t="shared" si="8"/>
        <v>Australia</v>
      </c>
      <c r="B95" s="21">
        <f>B79/B81*100</f>
        <v>2.8512024825446085</v>
      </c>
      <c r="C95" s="21">
        <f t="shared" ref="C95:F95" si="9">C79/C81*100</f>
        <v>2.6173322174164966</v>
      </c>
      <c r="D95" s="21">
        <f t="shared" si="9"/>
        <v>2.7814188268796807</v>
      </c>
      <c r="E95" s="21">
        <f t="shared" si="9"/>
        <v>2.9707676877429061</v>
      </c>
      <c r="F95" s="44">
        <f t="shared" si="9"/>
        <v>2.8785807648942856</v>
      </c>
    </row>
    <row r="96" spans="1:6" x14ac:dyDescent="0.3">
      <c r="A96" s="26" t="s">
        <v>51</v>
      </c>
      <c r="B96" s="22">
        <f>B80/B81*100</f>
        <v>53.375329712955775</v>
      </c>
      <c r="C96" s="22">
        <f>C80/C81*100</f>
        <v>25.192993134770369</v>
      </c>
      <c r="D96" s="22">
        <f>D80/D81*100</f>
        <v>24.413876766337172</v>
      </c>
      <c r="E96" s="22">
        <f>E80/E81*100</f>
        <v>25.596034100881777</v>
      </c>
      <c r="F96" s="43">
        <f>F80/F81*100</f>
        <v>26.955389481456354</v>
      </c>
    </row>
    <row r="97" spans="1:6" x14ac:dyDescent="0.3">
      <c r="A97" s="32" t="s">
        <v>17</v>
      </c>
      <c r="B97" s="45">
        <f>B81/B81*100</f>
        <v>100</v>
      </c>
      <c r="C97" s="45">
        <f>C81/C81*100</f>
        <v>100</v>
      </c>
      <c r="D97" s="45">
        <f>D81/D81*100</f>
        <v>100</v>
      </c>
      <c r="E97" s="45">
        <f>E81/E81*100</f>
        <v>100</v>
      </c>
      <c r="F97" s="46">
        <f>F81/F81*100</f>
        <v>100</v>
      </c>
    </row>
    <row r="98" spans="1:6" x14ac:dyDescent="0.3">
      <c r="A98" s="16" t="s">
        <v>18</v>
      </c>
    </row>
    <row r="99" spans="1:6" x14ac:dyDescent="0.3">
      <c r="A99" s="16" t="s">
        <v>122</v>
      </c>
      <c r="B99"/>
      <c r="C99"/>
      <c r="D99"/>
      <c r="E99"/>
      <c r="F99"/>
    </row>
    <row r="100" spans="1:6" x14ac:dyDescent="0.3">
      <c r="A100" s="16"/>
      <c r="B100"/>
      <c r="C100"/>
      <c r="D100"/>
      <c r="E100"/>
      <c r="F100"/>
    </row>
    <row r="101" spans="1:6" x14ac:dyDescent="0.3">
      <c r="A101" s="16"/>
      <c r="B101"/>
      <c r="C101"/>
      <c r="D101"/>
      <c r="E101"/>
      <c r="F101"/>
    </row>
    <row r="102" spans="1:6" ht="18" thickBot="1" x14ac:dyDescent="0.4">
      <c r="A102" s="36" t="s">
        <v>147</v>
      </c>
    </row>
    <row r="103" spans="1:6" ht="15" thickTop="1" x14ac:dyDescent="0.3">
      <c r="A103" s="7" t="s">
        <v>19</v>
      </c>
    </row>
    <row r="104" spans="1:6" x14ac:dyDescent="0.3">
      <c r="A104" s="29" t="s">
        <v>10</v>
      </c>
      <c r="B104" s="30" t="s">
        <v>21</v>
      </c>
      <c r="C104" s="30" t="s">
        <v>22</v>
      </c>
      <c r="D104" s="30" t="s">
        <v>23</v>
      </c>
      <c r="E104" s="30" t="s">
        <v>24</v>
      </c>
      <c r="F104" s="31" t="s">
        <v>25</v>
      </c>
    </row>
    <row r="105" spans="1:6" x14ac:dyDescent="0.3">
      <c r="A105" s="24" t="str">
        <f t="shared" ref="A105:A111" si="10">A73</f>
        <v>United Kingdom Islands, Caribbean</v>
      </c>
      <c r="B105" s="14">
        <f t="shared" ref="B105:E113" si="11">C73-B73</f>
        <v>6871</v>
      </c>
      <c r="C105" s="14">
        <f t="shared" si="11"/>
        <v>4559</v>
      </c>
      <c r="D105" s="14">
        <f t="shared" si="11"/>
        <v>-4088</v>
      </c>
      <c r="E105" s="14">
        <f t="shared" si="11"/>
        <v>-3461</v>
      </c>
      <c r="F105" s="27">
        <f t="shared" ref="F105:F113" si="12">F73-B73</f>
        <v>3881</v>
      </c>
    </row>
    <row r="106" spans="1:6" x14ac:dyDescent="0.3">
      <c r="A106" s="25" t="str">
        <f t="shared" si="10"/>
        <v>European Union</v>
      </c>
      <c r="B106" s="15">
        <f t="shared" si="11"/>
        <v>-20125</v>
      </c>
      <c r="C106" s="15">
        <f t="shared" si="11"/>
        <v>5867</v>
      </c>
      <c r="D106" s="15">
        <f t="shared" si="11"/>
        <v>-31</v>
      </c>
      <c r="E106" s="15">
        <f t="shared" si="11"/>
        <v>4189</v>
      </c>
      <c r="F106" s="28">
        <f t="shared" si="12"/>
        <v>-10100</v>
      </c>
    </row>
    <row r="107" spans="1:6" x14ac:dyDescent="0.3">
      <c r="A107" s="24" t="str">
        <f t="shared" si="10"/>
        <v>United Kingdom</v>
      </c>
      <c r="B107" s="14">
        <f t="shared" si="11"/>
        <v>1264</v>
      </c>
      <c r="C107" s="14">
        <f t="shared" si="11"/>
        <v>4861</v>
      </c>
      <c r="D107" s="14">
        <f t="shared" si="11"/>
        <v>-674</v>
      </c>
      <c r="E107" s="14">
        <f t="shared" si="11"/>
        <v>1623</v>
      </c>
      <c r="F107" s="27">
        <f t="shared" si="12"/>
        <v>7074</v>
      </c>
    </row>
    <row r="108" spans="1:6" x14ac:dyDescent="0.3">
      <c r="A108" s="26" t="str">
        <f t="shared" si="10"/>
        <v>Canada</v>
      </c>
      <c r="B108" s="15">
        <f t="shared" si="11"/>
        <v>87</v>
      </c>
      <c r="C108" s="15">
        <f t="shared" si="11"/>
        <v>1946</v>
      </c>
      <c r="D108" s="15">
        <f t="shared" si="11"/>
        <v>113</v>
      </c>
      <c r="E108" s="15">
        <f t="shared" si="11"/>
        <v>1164</v>
      </c>
      <c r="F108" s="28">
        <f t="shared" si="12"/>
        <v>3310</v>
      </c>
    </row>
    <row r="109" spans="1:6" x14ac:dyDescent="0.3">
      <c r="A109" s="24" t="str">
        <f t="shared" si="10"/>
        <v>Japan</v>
      </c>
      <c r="B109" s="14">
        <f t="shared" si="11"/>
        <v>300</v>
      </c>
      <c r="C109" s="14">
        <f t="shared" si="11"/>
        <v>230</v>
      </c>
      <c r="D109" s="14">
        <f t="shared" si="11"/>
        <v>-345</v>
      </c>
      <c r="E109" s="14">
        <f t="shared" si="11"/>
        <v>7</v>
      </c>
      <c r="F109" s="27">
        <f t="shared" si="12"/>
        <v>192</v>
      </c>
    </row>
    <row r="110" spans="1:6" x14ac:dyDescent="0.3">
      <c r="A110" s="25" t="str">
        <f t="shared" si="10"/>
        <v>Bermuda</v>
      </c>
      <c r="B110" s="15">
        <f t="shared" si="11"/>
        <v>903</v>
      </c>
      <c r="C110" s="15">
        <f t="shared" si="11"/>
        <v>828</v>
      </c>
      <c r="D110" s="15">
        <f t="shared" si="11"/>
        <v>136</v>
      </c>
      <c r="E110" s="15">
        <f t="shared" si="11"/>
        <v>377</v>
      </c>
      <c r="F110" s="28">
        <f t="shared" si="12"/>
        <v>2244</v>
      </c>
    </row>
    <row r="111" spans="1:6" x14ac:dyDescent="0.3">
      <c r="A111" s="24" t="str">
        <f t="shared" si="10"/>
        <v>Australia</v>
      </c>
      <c r="B111" s="14">
        <f t="shared" si="11"/>
        <v>-122</v>
      </c>
      <c r="C111" s="14">
        <f t="shared" si="11"/>
        <v>939</v>
      </c>
      <c r="D111" s="14">
        <f t="shared" si="11"/>
        <v>276</v>
      </c>
      <c r="E111" s="14">
        <f t="shared" si="11"/>
        <v>83</v>
      </c>
      <c r="F111" s="27">
        <f t="shared" si="12"/>
        <v>1176</v>
      </c>
    </row>
    <row r="112" spans="1:6" x14ac:dyDescent="0.3">
      <c r="A112" s="26" t="s">
        <v>51</v>
      </c>
      <c r="B112" s="15">
        <f t="shared" si="11"/>
        <v>-42956</v>
      </c>
      <c r="C112" s="15">
        <f t="shared" si="11"/>
        <v>4450</v>
      </c>
      <c r="D112" s="15">
        <f t="shared" si="11"/>
        <v>1504</v>
      </c>
      <c r="E112" s="15">
        <f t="shared" si="11"/>
        <v>5032</v>
      </c>
      <c r="F112" s="28">
        <f t="shared" si="12"/>
        <v>-31970</v>
      </c>
    </row>
    <row r="113" spans="1:6" x14ac:dyDescent="0.3">
      <c r="A113" s="32" t="s">
        <v>17</v>
      </c>
      <c r="B113" s="33">
        <f t="shared" si="11"/>
        <v>9736</v>
      </c>
      <c r="C113" s="33">
        <f t="shared" si="11"/>
        <v>23680</v>
      </c>
      <c r="D113" s="33">
        <f t="shared" si="11"/>
        <v>-3109</v>
      </c>
      <c r="E113" s="33">
        <f t="shared" si="11"/>
        <v>9014</v>
      </c>
      <c r="F113" s="34">
        <f t="shared" si="12"/>
        <v>39321</v>
      </c>
    </row>
    <row r="114" spans="1:6" x14ac:dyDescent="0.3">
      <c r="A114" s="16" t="s">
        <v>18</v>
      </c>
      <c r="B114"/>
      <c r="C114"/>
      <c r="D114"/>
      <c r="E114"/>
      <c r="F114"/>
    </row>
    <row r="115" spans="1:6" x14ac:dyDescent="0.3">
      <c r="A115" s="16" t="s">
        <v>122</v>
      </c>
      <c r="B115"/>
      <c r="C115"/>
      <c r="D115"/>
      <c r="E115"/>
      <c r="F115"/>
    </row>
    <row r="116" spans="1:6" x14ac:dyDescent="0.3">
      <c r="A116" s="16"/>
      <c r="B116"/>
      <c r="C116"/>
      <c r="D116"/>
      <c r="E116"/>
      <c r="F116"/>
    </row>
    <row r="117" spans="1:6" x14ac:dyDescent="0.3">
      <c r="A117" s="16"/>
      <c r="B117"/>
      <c r="C117"/>
      <c r="D117"/>
      <c r="E117"/>
      <c r="F117"/>
    </row>
    <row r="118" spans="1:6" ht="18" thickBot="1" x14ac:dyDescent="0.4">
      <c r="A118" s="36" t="s">
        <v>148</v>
      </c>
    </row>
    <row r="119" spans="1:6" ht="15" thickTop="1" x14ac:dyDescent="0.3">
      <c r="A119" s="7" t="s">
        <v>20</v>
      </c>
    </row>
    <row r="120" spans="1:6" x14ac:dyDescent="0.3">
      <c r="A120" s="29" t="s">
        <v>10</v>
      </c>
      <c r="B120" s="30" t="s">
        <v>21</v>
      </c>
      <c r="C120" s="30" t="s">
        <v>22</v>
      </c>
      <c r="D120" s="30" t="s">
        <v>23</v>
      </c>
      <c r="E120" s="30" t="s">
        <v>24</v>
      </c>
      <c r="F120" s="31" t="s">
        <v>25</v>
      </c>
    </row>
    <row r="121" spans="1:6" x14ac:dyDescent="0.3">
      <c r="A121" s="24" t="str">
        <f t="shared" ref="A121:A127" si="13">A73</f>
        <v>United Kingdom Islands, Caribbean</v>
      </c>
      <c r="B121" s="21">
        <f t="shared" ref="B121:E129" si="14">B105/B73*100</f>
        <v>16.369267421083975</v>
      </c>
      <c r="C121" s="21">
        <f t="shared" si="14"/>
        <v>9.3334152233550327</v>
      </c>
      <c r="D121" s="21">
        <f t="shared" si="14"/>
        <v>-7.6547139780919382</v>
      </c>
      <c r="E121" s="21">
        <f t="shared" si="14"/>
        <v>-7.0178640225480056</v>
      </c>
      <c r="F121" s="44">
        <f t="shared" ref="F121:F129" si="15">F105/B73*100</f>
        <v>9.2459797498511023</v>
      </c>
    </row>
    <row r="122" spans="1:6" x14ac:dyDescent="0.3">
      <c r="A122" s="25" t="str">
        <f t="shared" si="13"/>
        <v>European Union</v>
      </c>
      <c r="B122" s="22">
        <f t="shared" si="14"/>
        <v>-42.152776323230626</v>
      </c>
      <c r="C122" s="22">
        <f t="shared" si="14"/>
        <v>21.243391990730682</v>
      </c>
      <c r="D122" s="22">
        <f t="shared" si="14"/>
        <v>-9.2578766611915789E-2</v>
      </c>
      <c r="E122" s="22">
        <f t="shared" si="14"/>
        <v>12.521671548992646</v>
      </c>
      <c r="F122" s="43">
        <f t="shared" si="15"/>
        <v>-21.154933707559223</v>
      </c>
    </row>
    <row r="123" spans="1:6" x14ac:dyDescent="0.3">
      <c r="A123" s="24" t="str">
        <f t="shared" si="13"/>
        <v>United Kingdom</v>
      </c>
      <c r="B123" s="21">
        <f t="shared" si="14"/>
        <v>5.8684247179534799</v>
      </c>
      <c r="C123" s="21">
        <f t="shared" si="14"/>
        <v>21.317370521422621</v>
      </c>
      <c r="D123" s="21">
        <f t="shared" si="14"/>
        <v>-2.4363794100636205</v>
      </c>
      <c r="E123" s="21">
        <f t="shared" si="14"/>
        <v>6.0133382734346057</v>
      </c>
      <c r="F123" s="44">
        <f t="shared" si="15"/>
        <v>32.842750359812435</v>
      </c>
    </row>
    <row r="124" spans="1:6" x14ac:dyDescent="0.3">
      <c r="A124" s="26" t="str">
        <f t="shared" si="13"/>
        <v>Canada</v>
      </c>
      <c r="B124" s="22">
        <f t="shared" si="14"/>
        <v>0.86309523809523814</v>
      </c>
      <c r="C124" s="22">
        <f t="shared" si="14"/>
        <v>19.140356053899872</v>
      </c>
      <c r="D124" s="22">
        <f t="shared" si="14"/>
        <v>0.93288202757368122</v>
      </c>
      <c r="E124" s="22">
        <f t="shared" si="14"/>
        <v>9.5206936037951913</v>
      </c>
      <c r="F124" s="43">
        <f t="shared" si="15"/>
        <v>32.837301587301589</v>
      </c>
    </row>
    <row r="125" spans="1:6" x14ac:dyDescent="0.3">
      <c r="A125" s="24" t="str">
        <f t="shared" si="13"/>
        <v>Japan</v>
      </c>
      <c r="B125" s="21">
        <f t="shared" si="14"/>
        <v>3.5174111853675694</v>
      </c>
      <c r="C125" s="21">
        <f t="shared" si="14"/>
        <v>2.6050515347151433</v>
      </c>
      <c r="D125" s="21">
        <f t="shared" si="14"/>
        <v>-3.8083673694668287</v>
      </c>
      <c r="E125" s="21">
        <f t="shared" si="14"/>
        <v>8.0330502639430798E-2</v>
      </c>
      <c r="F125" s="44">
        <f t="shared" si="15"/>
        <v>2.2511431586352444</v>
      </c>
    </row>
    <row r="126" spans="1:6" x14ac:dyDescent="0.3">
      <c r="A126" s="25" t="str">
        <f t="shared" si="13"/>
        <v>Bermuda</v>
      </c>
      <c r="B126" s="22">
        <f t="shared" si="14"/>
        <v>21.613212063188129</v>
      </c>
      <c r="C126" s="22">
        <f t="shared" si="14"/>
        <v>16.29600472347963</v>
      </c>
      <c r="D126" s="22">
        <f t="shared" si="14"/>
        <v>2.3015738703672364</v>
      </c>
      <c r="E126" s="22">
        <f t="shared" si="14"/>
        <v>6.236559139784946</v>
      </c>
      <c r="F126" s="43">
        <f t="shared" si="15"/>
        <v>53.709909047391093</v>
      </c>
    </row>
    <row r="127" spans="1:6" x14ac:dyDescent="0.3">
      <c r="A127" s="24" t="str">
        <f t="shared" si="13"/>
        <v>Australia</v>
      </c>
      <c r="B127" s="21">
        <f t="shared" si="14"/>
        <v>-2.6556377884196776</v>
      </c>
      <c r="C127" s="21">
        <f t="shared" si="14"/>
        <v>20.997316636851522</v>
      </c>
      <c r="D127" s="21">
        <f t="shared" si="14"/>
        <v>5.1007207540195898</v>
      </c>
      <c r="E127" s="21">
        <f t="shared" si="14"/>
        <v>1.4594689643045544</v>
      </c>
      <c r="F127" s="44">
        <f t="shared" si="15"/>
        <v>25.598606878537222</v>
      </c>
    </row>
    <row r="128" spans="1:6" x14ac:dyDescent="0.3">
      <c r="A128" s="26" t="s">
        <v>51</v>
      </c>
      <c r="B128" s="22">
        <f t="shared" si="14"/>
        <v>-49.948256415623078</v>
      </c>
      <c r="C128" s="22">
        <f t="shared" si="14"/>
        <v>10.338018352886515</v>
      </c>
      <c r="D128" s="22">
        <f t="shared" si="14"/>
        <v>3.1666491209601006</v>
      </c>
      <c r="E128" s="22">
        <f t="shared" si="14"/>
        <v>10.269597338721198</v>
      </c>
      <c r="F128" s="43">
        <f t="shared" si="15"/>
        <v>-37.173986348995939</v>
      </c>
    </row>
    <row r="129" spans="1:11" x14ac:dyDescent="0.3">
      <c r="A129" s="32" t="s">
        <v>17</v>
      </c>
      <c r="B129" s="45">
        <f t="shared" si="14"/>
        <v>6.0425135764158266</v>
      </c>
      <c r="C129" s="45">
        <f t="shared" si="14"/>
        <v>13.859218897232253</v>
      </c>
      <c r="D129" s="45">
        <f t="shared" si="14"/>
        <v>-1.5981207046329566</v>
      </c>
      <c r="E129" s="45">
        <f t="shared" si="14"/>
        <v>4.7087216348363912</v>
      </c>
      <c r="F129" s="46">
        <f t="shared" si="15"/>
        <v>24.404034134988365</v>
      </c>
    </row>
    <row r="130" spans="1:11" x14ac:dyDescent="0.3">
      <c r="A130" s="16" t="s">
        <v>18</v>
      </c>
    </row>
    <row r="131" spans="1:11" x14ac:dyDescent="0.3">
      <c r="A131" s="16" t="s">
        <v>122</v>
      </c>
      <c r="B131"/>
      <c r="C131"/>
      <c r="D131"/>
      <c r="E131"/>
      <c r="F131"/>
    </row>
    <row r="132" spans="1:11" x14ac:dyDescent="0.3">
      <c r="A132" s="16"/>
      <c r="B132"/>
      <c r="C132"/>
      <c r="D132"/>
      <c r="E132"/>
      <c r="F132"/>
    </row>
    <row r="137" spans="1:11" x14ac:dyDescent="0.3">
      <c r="A137" s="12" t="s">
        <v>2</v>
      </c>
      <c r="B137" s="12" t="s">
        <v>2</v>
      </c>
      <c r="C137" s="12" t="s">
        <v>2</v>
      </c>
      <c r="D137" s="12" t="s">
        <v>2</v>
      </c>
      <c r="E137" s="12" t="s">
        <v>2</v>
      </c>
      <c r="F137" s="12" t="s">
        <v>2</v>
      </c>
      <c r="G137" s="12" t="s">
        <v>2</v>
      </c>
      <c r="H137" s="12" t="s">
        <v>2</v>
      </c>
      <c r="I137" s="12" t="s">
        <v>2</v>
      </c>
      <c r="J137" s="12" t="s">
        <v>2</v>
      </c>
      <c r="K137"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75527-BD91-4B87-A93D-2CAF834953CD}">
  <sheetPr>
    <tabColor theme="4"/>
    <pageSetUpPr fitToPage="1"/>
  </sheetPr>
  <dimension ref="A1:K137"/>
  <sheetViews>
    <sheetView zoomScale="85" zoomScaleNormal="85" workbookViewId="0">
      <pane ySplit="3" topLeftCell="A103" activePane="bottomLeft" state="frozen"/>
      <selection pane="bottomLeft" activeCell="A121" sqref="A121:F129"/>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14</v>
      </c>
      <c r="B2" s="2"/>
      <c r="C2" s="2"/>
      <c r="D2" s="2"/>
      <c r="E2" s="2"/>
      <c r="F2" s="2"/>
      <c r="G2" s="2"/>
      <c r="H2" s="2"/>
      <c r="I2" s="2"/>
      <c r="J2" s="2"/>
      <c r="K2" s="2"/>
    </row>
    <row r="3" spans="1:11" ht="16.2" thickBot="1" x14ac:dyDescent="0.35">
      <c r="A3" s="5" t="s">
        <v>49</v>
      </c>
      <c r="B3" s="11"/>
      <c r="C3" s="11"/>
      <c r="D3" s="11"/>
      <c r="E3" s="11"/>
      <c r="F3" s="11"/>
      <c r="G3" s="11"/>
      <c r="H3" s="11"/>
      <c r="I3" s="11"/>
      <c r="J3" s="11"/>
      <c r="K3" s="11"/>
    </row>
    <row r="4" spans="1:11" customFormat="1" ht="15" thickTop="1" x14ac:dyDescent="0.3"/>
    <row r="6" spans="1:11" x14ac:dyDescent="0.3">
      <c r="A6" s="20" t="s">
        <v>139</v>
      </c>
      <c r="B6" s="19"/>
      <c r="C6" s="19"/>
      <c r="D6" s="19"/>
      <c r="E6" s="19"/>
      <c r="F6" s="19"/>
      <c r="G6" s="19"/>
      <c r="H6" s="19"/>
      <c r="I6" s="19"/>
      <c r="J6" s="19"/>
      <c r="K6" s="19"/>
    </row>
    <row r="8" spans="1:11" ht="18" thickBot="1" x14ac:dyDescent="0.4">
      <c r="A8" s="36" t="s">
        <v>149</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34</v>
      </c>
      <c r="B11" s="14">
        <v>64769</v>
      </c>
      <c r="C11" s="14">
        <v>40011</v>
      </c>
      <c r="D11" s="14">
        <v>40069</v>
      </c>
      <c r="E11" s="14">
        <v>43167</v>
      </c>
      <c r="F11" s="27">
        <v>50780</v>
      </c>
    </row>
    <row r="12" spans="1:11" x14ac:dyDescent="0.3">
      <c r="A12" s="25" t="s">
        <v>43</v>
      </c>
      <c r="B12" s="15">
        <v>20058</v>
      </c>
      <c r="C12" s="15">
        <v>19634</v>
      </c>
      <c r="D12" s="15">
        <v>20660</v>
      </c>
      <c r="E12" s="15">
        <v>22448</v>
      </c>
      <c r="F12" s="28">
        <v>24385</v>
      </c>
    </row>
    <row r="13" spans="1:11" x14ac:dyDescent="0.3">
      <c r="A13" s="24" t="s">
        <v>40</v>
      </c>
      <c r="B13" s="14">
        <v>9163</v>
      </c>
      <c r="C13" s="14">
        <v>11279</v>
      </c>
      <c r="D13" s="14">
        <v>13533</v>
      </c>
      <c r="E13" s="14">
        <v>14458</v>
      </c>
      <c r="F13" s="27">
        <v>16928</v>
      </c>
    </row>
    <row r="14" spans="1:11" x14ac:dyDescent="0.3">
      <c r="A14" s="26" t="s">
        <v>1</v>
      </c>
      <c r="B14" s="15">
        <v>9741</v>
      </c>
      <c r="C14" s="15">
        <v>10000</v>
      </c>
      <c r="D14" s="15">
        <v>11292</v>
      </c>
      <c r="E14" s="15">
        <v>11924</v>
      </c>
      <c r="F14" s="28">
        <v>13762</v>
      </c>
    </row>
    <row r="15" spans="1:11" x14ac:dyDescent="0.3">
      <c r="A15" s="24" t="s">
        <v>37</v>
      </c>
      <c r="B15" s="14">
        <v>13026</v>
      </c>
      <c r="C15" s="14">
        <v>13661</v>
      </c>
      <c r="D15" s="14">
        <v>11203</v>
      </c>
      <c r="E15" s="14">
        <v>14048</v>
      </c>
      <c r="F15" s="27">
        <v>11346</v>
      </c>
    </row>
    <row r="16" spans="1:11" x14ac:dyDescent="0.3">
      <c r="A16" s="25" t="s">
        <v>52</v>
      </c>
      <c r="B16" s="15">
        <v>7189</v>
      </c>
      <c r="C16" s="15">
        <v>7112</v>
      </c>
      <c r="D16" s="15">
        <v>8714</v>
      </c>
      <c r="E16" s="15">
        <v>11362</v>
      </c>
      <c r="F16" s="28">
        <v>7778</v>
      </c>
    </row>
    <row r="17" spans="1:6" x14ac:dyDescent="0.3">
      <c r="A17" s="24" t="s">
        <v>31</v>
      </c>
      <c r="B17" s="14">
        <v>7951</v>
      </c>
      <c r="C17" s="14">
        <v>7596</v>
      </c>
      <c r="D17" s="14">
        <v>9167</v>
      </c>
      <c r="E17" s="14">
        <v>10924</v>
      </c>
      <c r="F17" s="27">
        <v>7138</v>
      </c>
    </row>
    <row r="18" spans="1:6" x14ac:dyDescent="0.3">
      <c r="A18" s="26" t="s">
        <v>51</v>
      </c>
      <c r="B18" s="15">
        <v>41769</v>
      </c>
      <c r="C18" s="15">
        <v>37141</v>
      </c>
      <c r="D18" s="15">
        <v>51887</v>
      </c>
      <c r="E18" s="15">
        <v>58747</v>
      </c>
      <c r="F18" s="28">
        <v>52578</v>
      </c>
    </row>
    <row r="19" spans="1:6" x14ac:dyDescent="0.3">
      <c r="A19" s="32" t="s">
        <v>17</v>
      </c>
      <c r="B19" s="33">
        <v>153608</v>
      </c>
      <c r="C19" s="33">
        <v>146434</v>
      </c>
      <c r="D19" s="33">
        <v>166525</v>
      </c>
      <c r="E19" s="33">
        <v>187078</v>
      </c>
      <c r="F19" s="34">
        <v>184695</v>
      </c>
    </row>
    <row r="20" spans="1:6" x14ac:dyDescent="0.3">
      <c r="A20" s="16" t="s">
        <v>18</v>
      </c>
      <c r="B20"/>
      <c r="C20"/>
      <c r="D20"/>
      <c r="E20"/>
      <c r="F20"/>
    </row>
    <row r="21" spans="1:6" x14ac:dyDescent="0.3">
      <c r="A21" s="16" t="s">
        <v>122</v>
      </c>
      <c r="B21"/>
      <c r="C21"/>
      <c r="D21"/>
      <c r="E21"/>
      <c r="F21"/>
    </row>
    <row r="22" spans="1:6" x14ac:dyDescent="0.3">
      <c r="A22" s="16"/>
      <c r="B22"/>
      <c r="C22"/>
      <c r="D22"/>
      <c r="E22"/>
      <c r="F22"/>
    </row>
    <row r="23" spans="1:6" x14ac:dyDescent="0.3">
      <c r="A23"/>
      <c r="B23"/>
      <c r="C23"/>
      <c r="D23"/>
      <c r="E23"/>
      <c r="F23"/>
    </row>
    <row r="24" spans="1:6" ht="18" thickBot="1" x14ac:dyDescent="0.4">
      <c r="A24" s="36" t="s">
        <v>150</v>
      </c>
    </row>
    <row r="25" spans="1:6" ht="15" thickTop="1" x14ac:dyDescent="0.3">
      <c r="A25" s="7" t="s">
        <v>20</v>
      </c>
    </row>
    <row r="26" spans="1:6" x14ac:dyDescent="0.3">
      <c r="A26" s="29" t="s">
        <v>10</v>
      </c>
      <c r="B26" s="30" t="s">
        <v>157</v>
      </c>
      <c r="C26" s="30" t="s">
        <v>158</v>
      </c>
      <c r="D26" s="30" t="s">
        <v>159</v>
      </c>
      <c r="E26" s="30" t="s">
        <v>160</v>
      </c>
      <c r="F26" s="31" t="s">
        <v>161</v>
      </c>
    </row>
    <row r="27" spans="1:6" x14ac:dyDescent="0.3">
      <c r="A27" s="24" t="str">
        <f>A11</f>
        <v>European Union</v>
      </c>
      <c r="B27" s="21">
        <f t="shared" ref="B27:F31" si="0">B11/B$19*100</f>
        <v>42.165121608249571</v>
      </c>
      <c r="C27" s="21">
        <f t="shared" si="0"/>
        <v>27.323572394389284</v>
      </c>
      <c r="D27" s="21">
        <f t="shared" si="0"/>
        <v>24.061852574688487</v>
      </c>
      <c r="E27" s="21">
        <f t="shared" si="0"/>
        <v>23.074332631308867</v>
      </c>
      <c r="F27" s="44">
        <f t="shared" si="0"/>
        <v>27.493976555943583</v>
      </c>
    </row>
    <row r="28" spans="1:6" x14ac:dyDescent="0.3">
      <c r="A28" s="25" t="str">
        <f>A12</f>
        <v>United Kingdom</v>
      </c>
      <c r="B28" s="22">
        <f t="shared" si="0"/>
        <v>13.057913650330713</v>
      </c>
      <c r="C28" s="22">
        <f t="shared" si="0"/>
        <v>13.408088285507464</v>
      </c>
      <c r="D28" s="22">
        <f t="shared" si="0"/>
        <v>12.40654556372917</v>
      </c>
      <c r="E28" s="22">
        <f t="shared" si="0"/>
        <v>11.999273030500648</v>
      </c>
      <c r="F28" s="43">
        <f t="shared" si="0"/>
        <v>13.202847938493193</v>
      </c>
    </row>
    <row r="29" spans="1:6" x14ac:dyDescent="0.3">
      <c r="A29" s="24" t="str">
        <f>A13</f>
        <v>India</v>
      </c>
      <c r="B29" s="21">
        <f t="shared" si="0"/>
        <v>5.965184104994532</v>
      </c>
      <c r="C29" s="21">
        <f t="shared" si="0"/>
        <v>7.7024461532157833</v>
      </c>
      <c r="D29" s="21">
        <f t="shared" si="0"/>
        <v>8.1267077015463141</v>
      </c>
      <c r="E29" s="21">
        <f t="shared" si="0"/>
        <v>7.7283272218005319</v>
      </c>
      <c r="F29" s="44">
        <f t="shared" si="0"/>
        <v>9.1653807628793409</v>
      </c>
    </row>
    <row r="30" spans="1:6" x14ac:dyDescent="0.3">
      <c r="A30" s="26" t="str">
        <f>A14</f>
        <v>Canada</v>
      </c>
      <c r="B30" s="22">
        <f t="shared" si="0"/>
        <v>6.3414665902817564</v>
      </c>
      <c r="C30" s="22">
        <f t="shared" si="0"/>
        <v>6.8290151194394744</v>
      </c>
      <c r="D30" s="22">
        <f t="shared" si="0"/>
        <v>6.7809638192463595</v>
      </c>
      <c r="E30" s="22">
        <f t="shared" si="0"/>
        <v>6.3738119928585943</v>
      </c>
      <c r="F30" s="43">
        <f t="shared" si="0"/>
        <v>7.4512033352283495</v>
      </c>
    </row>
    <row r="31" spans="1:6" x14ac:dyDescent="0.3">
      <c r="A31" s="24" t="str">
        <f>A15</f>
        <v>Japan</v>
      </c>
      <c r="B31" s="21">
        <f t="shared" si="0"/>
        <v>8.4800270819228167</v>
      </c>
      <c r="C31" s="21">
        <f t="shared" si="0"/>
        <v>9.3291175546662668</v>
      </c>
      <c r="D31" s="21">
        <f t="shared" si="0"/>
        <v>6.7275183906320368</v>
      </c>
      <c r="E31" s="21">
        <f t="shared" si="0"/>
        <v>7.5091672992014029</v>
      </c>
      <c r="F31" s="44">
        <f t="shared" si="0"/>
        <v>6.1431007877852677</v>
      </c>
    </row>
    <row r="32" spans="1:6" x14ac:dyDescent="0.3">
      <c r="A32" s="26" t="str">
        <f t="shared" ref="A32:A33" si="1">A16</f>
        <v>Switzerland</v>
      </c>
      <c r="B32" s="22">
        <f>B16/B$19*100</f>
        <v>4.6800947867298577</v>
      </c>
      <c r="C32" s="22">
        <f t="shared" ref="C32:F32" si="2">C16/C$19*100</f>
        <v>4.8567955529453544</v>
      </c>
      <c r="D32" s="22">
        <f t="shared" si="2"/>
        <v>5.2328479207326231</v>
      </c>
      <c r="E32" s="22">
        <f t="shared" si="2"/>
        <v>6.0734025379788106</v>
      </c>
      <c r="F32" s="43">
        <f t="shared" si="2"/>
        <v>4.2112672243428362</v>
      </c>
    </row>
    <row r="33" spans="1:6" x14ac:dyDescent="0.3">
      <c r="A33" s="24" t="str">
        <f t="shared" si="1"/>
        <v>China</v>
      </c>
      <c r="B33" s="21">
        <f>B17/B$19*100</f>
        <v>5.1761626998593826</v>
      </c>
      <c r="C33" s="21">
        <f t="shared" ref="C33:F35" si="3">C17/C$19*100</f>
        <v>5.1873198847262252</v>
      </c>
      <c r="D33" s="21">
        <f t="shared" si="3"/>
        <v>5.5048791472751839</v>
      </c>
      <c r="E33" s="21">
        <f t="shared" si="3"/>
        <v>5.8392755962753506</v>
      </c>
      <c r="F33" s="44">
        <f t="shared" si="3"/>
        <v>3.8647499932320852</v>
      </c>
    </row>
    <row r="34" spans="1:6" x14ac:dyDescent="0.3">
      <c r="A34" s="26" t="str">
        <f>A18</f>
        <v>All other countries</v>
      </c>
      <c r="B34" s="22">
        <f>B18/B$19*100</f>
        <v>27.191943127962087</v>
      </c>
      <c r="C34" s="22">
        <f t="shared" si="3"/>
        <v>25.363645055110151</v>
      </c>
      <c r="D34" s="22">
        <f t="shared" si="3"/>
        <v>31.158684882149828</v>
      </c>
      <c r="E34" s="22">
        <f t="shared" si="3"/>
        <v>31.4024096900758</v>
      </c>
      <c r="F34" s="43">
        <f t="shared" si="3"/>
        <v>28.467473402095344</v>
      </c>
    </row>
    <row r="35" spans="1:6" x14ac:dyDescent="0.3">
      <c r="A35" s="32" t="str">
        <f>A19</f>
        <v>Total</v>
      </c>
      <c r="B35" s="45">
        <f>B19/B$19*100</f>
        <v>100</v>
      </c>
      <c r="C35" s="45">
        <f t="shared" si="3"/>
        <v>100</v>
      </c>
      <c r="D35" s="45">
        <f t="shared" si="3"/>
        <v>100</v>
      </c>
      <c r="E35" s="45">
        <f t="shared" si="3"/>
        <v>100</v>
      </c>
      <c r="F35" s="46">
        <f t="shared" si="3"/>
        <v>100</v>
      </c>
    </row>
    <row r="36" spans="1:6" x14ac:dyDescent="0.3">
      <c r="A36" s="16" t="s">
        <v>18</v>
      </c>
    </row>
    <row r="37" spans="1:6" x14ac:dyDescent="0.3">
      <c r="A37" s="16" t="s">
        <v>122</v>
      </c>
      <c r="B37"/>
      <c r="C37"/>
      <c r="D37"/>
      <c r="E37"/>
      <c r="F37"/>
    </row>
    <row r="40" spans="1:6" ht="18" thickBot="1" x14ac:dyDescent="0.4">
      <c r="A40" s="36" t="s">
        <v>151</v>
      </c>
    </row>
    <row r="41" spans="1:6" ht="15" thickTop="1" x14ac:dyDescent="0.3">
      <c r="A41" s="7" t="s">
        <v>19</v>
      </c>
    </row>
    <row r="42" spans="1:6" x14ac:dyDescent="0.3">
      <c r="A42" s="29" t="s">
        <v>10</v>
      </c>
      <c r="B42" s="30" t="s">
        <v>21</v>
      </c>
      <c r="C42" s="30" t="s">
        <v>22</v>
      </c>
      <c r="D42" s="30" t="s">
        <v>23</v>
      </c>
      <c r="E42" s="30" t="s">
        <v>24</v>
      </c>
      <c r="F42" s="31" t="s">
        <v>25</v>
      </c>
    </row>
    <row r="43" spans="1:6" x14ac:dyDescent="0.3">
      <c r="A43" s="24" t="str">
        <f t="shared" ref="A43:A51" si="4">A27</f>
        <v>European Union</v>
      </c>
      <c r="B43" s="14">
        <f t="shared" ref="B43:E51" si="5">C11-B11</f>
        <v>-24758</v>
      </c>
      <c r="C43" s="14">
        <f t="shared" si="5"/>
        <v>58</v>
      </c>
      <c r="D43" s="14">
        <f t="shared" si="5"/>
        <v>3098</v>
      </c>
      <c r="E43" s="14">
        <f t="shared" si="5"/>
        <v>7613</v>
      </c>
      <c r="F43" s="27">
        <f t="shared" ref="F43:F51" si="6">F11-B11</f>
        <v>-13989</v>
      </c>
    </row>
    <row r="44" spans="1:6" x14ac:dyDescent="0.3">
      <c r="A44" s="25" t="str">
        <f t="shared" si="4"/>
        <v>United Kingdom</v>
      </c>
      <c r="B44" s="15">
        <f t="shared" si="5"/>
        <v>-424</v>
      </c>
      <c r="C44" s="15">
        <f t="shared" si="5"/>
        <v>1026</v>
      </c>
      <c r="D44" s="15">
        <f t="shared" si="5"/>
        <v>1788</v>
      </c>
      <c r="E44" s="15">
        <f t="shared" si="5"/>
        <v>1937</v>
      </c>
      <c r="F44" s="28">
        <f t="shared" si="6"/>
        <v>4327</v>
      </c>
    </row>
    <row r="45" spans="1:6" x14ac:dyDescent="0.3">
      <c r="A45" s="24" t="str">
        <f t="shared" si="4"/>
        <v>India</v>
      </c>
      <c r="B45" s="14">
        <f t="shared" si="5"/>
        <v>2116</v>
      </c>
      <c r="C45" s="14">
        <f t="shared" si="5"/>
        <v>2254</v>
      </c>
      <c r="D45" s="14">
        <f t="shared" si="5"/>
        <v>925</v>
      </c>
      <c r="E45" s="14">
        <f t="shared" si="5"/>
        <v>2470</v>
      </c>
      <c r="F45" s="27">
        <f t="shared" si="6"/>
        <v>7765</v>
      </c>
    </row>
    <row r="46" spans="1:6" x14ac:dyDescent="0.3">
      <c r="A46" s="26" t="str">
        <f t="shared" si="4"/>
        <v>Canada</v>
      </c>
      <c r="B46" s="15">
        <f t="shared" si="5"/>
        <v>259</v>
      </c>
      <c r="C46" s="15">
        <f t="shared" si="5"/>
        <v>1292</v>
      </c>
      <c r="D46" s="15">
        <f t="shared" si="5"/>
        <v>632</v>
      </c>
      <c r="E46" s="15">
        <f t="shared" si="5"/>
        <v>1838</v>
      </c>
      <c r="F46" s="28">
        <f t="shared" si="6"/>
        <v>4021</v>
      </c>
    </row>
    <row r="47" spans="1:6" x14ac:dyDescent="0.3">
      <c r="A47" s="24" t="str">
        <f t="shared" si="4"/>
        <v>Japan</v>
      </c>
      <c r="B47" s="14">
        <f t="shared" si="5"/>
        <v>635</v>
      </c>
      <c r="C47" s="14">
        <f t="shared" si="5"/>
        <v>-2458</v>
      </c>
      <c r="D47" s="14">
        <f t="shared" si="5"/>
        <v>2845</v>
      </c>
      <c r="E47" s="14">
        <f t="shared" si="5"/>
        <v>-2702</v>
      </c>
      <c r="F47" s="27">
        <f t="shared" si="6"/>
        <v>-1680</v>
      </c>
    </row>
    <row r="48" spans="1:6" x14ac:dyDescent="0.3">
      <c r="A48" s="25" t="str">
        <f t="shared" si="4"/>
        <v>Switzerland</v>
      </c>
      <c r="B48" s="15">
        <f t="shared" si="5"/>
        <v>-77</v>
      </c>
      <c r="C48" s="15">
        <f t="shared" si="5"/>
        <v>1602</v>
      </c>
      <c r="D48" s="15">
        <f t="shared" si="5"/>
        <v>2648</v>
      </c>
      <c r="E48" s="15">
        <f t="shared" si="5"/>
        <v>-3584</v>
      </c>
      <c r="F48" s="28">
        <f t="shared" si="6"/>
        <v>589</v>
      </c>
    </row>
    <row r="49" spans="1:6" x14ac:dyDescent="0.3">
      <c r="A49" s="24" t="str">
        <f t="shared" si="4"/>
        <v>China</v>
      </c>
      <c r="B49" s="14">
        <f t="shared" si="5"/>
        <v>-355</v>
      </c>
      <c r="C49" s="14">
        <f t="shared" si="5"/>
        <v>1571</v>
      </c>
      <c r="D49" s="14">
        <f t="shared" si="5"/>
        <v>1757</v>
      </c>
      <c r="E49" s="14">
        <f t="shared" si="5"/>
        <v>-3786</v>
      </c>
      <c r="F49" s="27">
        <f t="shared" si="6"/>
        <v>-813</v>
      </c>
    </row>
    <row r="50" spans="1:6" x14ac:dyDescent="0.3">
      <c r="A50" s="26" t="str">
        <f t="shared" si="4"/>
        <v>All other countries</v>
      </c>
      <c r="B50" s="15">
        <f t="shared" si="5"/>
        <v>-4628</v>
      </c>
      <c r="C50" s="15">
        <f t="shared" si="5"/>
        <v>14746</v>
      </c>
      <c r="D50" s="15">
        <f t="shared" si="5"/>
        <v>6860</v>
      </c>
      <c r="E50" s="15">
        <f t="shared" si="5"/>
        <v>-6169</v>
      </c>
      <c r="F50" s="28">
        <f t="shared" si="6"/>
        <v>10809</v>
      </c>
    </row>
    <row r="51" spans="1:6" x14ac:dyDescent="0.3">
      <c r="A51" s="32" t="str">
        <f t="shared" si="4"/>
        <v>Total</v>
      </c>
      <c r="B51" s="33">
        <f t="shared" si="5"/>
        <v>-7174</v>
      </c>
      <c r="C51" s="33">
        <f t="shared" si="5"/>
        <v>20091</v>
      </c>
      <c r="D51" s="33">
        <f t="shared" si="5"/>
        <v>20553</v>
      </c>
      <c r="E51" s="33">
        <f t="shared" si="5"/>
        <v>-2383</v>
      </c>
      <c r="F51" s="34">
        <f t="shared" si="6"/>
        <v>31087</v>
      </c>
    </row>
    <row r="52" spans="1:6" x14ac:dyDescent="0.3">
      <c r="A52" s="16" t="s">
        <v>18</v>
      </c>
      <c r="B52"/>
      <c r="C52"/>
      <c r="D52"/>
      <c r="E52"/>
      <c r="F52"/>
    </row>
    <row r="53" spans="1:6" x14ac:dyDescent="0.3">
      <c r="A53" s="16" t="s">
        <v>122</v>
      </c>
      <c r="B53"/>
      <c r="C53"/>
      <c r="D53"/>
      <c r="E53"/>
      <c r="F53"/>
    </row>
    <row r="54" spans="1:6" x14ac:dyDescent="0.3">
      <c r="A54" s="16"/>
      <c r="B54"/>
      <c r="C54"/>
      <c r="D54"/>
      <c r="E54"/>
      <c r="F54"/>
    </row>
    <row r="55" spans="1:6" x14ac:dyDescent="0.3">
      <c r="A55" s="16"/>
      <c r="B55"/>
      <c r="C55"/>
      <c r="D55"/>
      <c r="E55"/>
      <c r="F55"/>
    </row>
    <row r="56" spans="1:6" ht="18" thickBot="1" x14ac:dyDescent="0.4">
      <c r="A56" s="36" t="s">
        <v>152</v>
      </c>
    </row>
    <row r="57" spans="1:6" ht="15" thickTop="1" x14ac:dyDescent="0.3">
      <c r="A57" s="7" t="s">
        <v>20</v>
      </c>
    </row>
    <row r="58" spans="1:6" x14ac:dyDescent="0.3">
      <c r="A58" s="29" t="s">
        <v>10</v>
      </c>
      <c r="B58" s="30" t="s">
        <v>21</v>
      </c>
      <c r="C58" s="30" t="s">
        <v>22</v>
      </c>
      <c r="D58" s="30" t="s">
        <v>23</v>
      </c>
      <c r="E58" s="30" t="s">
        <v>24</v>
      </c>
      <c r="F58" s="31" t="s">
        <v>25</v>
      </c>
    </row>
    <row r="59" spans="1:6" x14ac:dyDescent="0.3">
      <c r="A59" s="24" t="str">
        <f t="shared" ref="A59:A67" si="7">A43</f>
        <v>European Union</v>
      </c>
      <c r="B59" s="21">
        <f t="shared" ref="B59:E67" si="8">B43/B11*100</f>
        <v>-38.225076811437567</v>
      </c>
      <c r="C59" s="21">
        <f t="shared" si="8"/>
        <v>0.14496013596261029</v>
      </c>
      <c r="D59" s="21">
        <f t="shared" si="8"/>
        <v>7.7316628815293624</v>
      </c>
      <c r="E59" s="21">
        <f t="shared" si="8"/>
        <v>17.636157249750966</v>
      </c>
      <c r="F59" s="44">
        <f t="shared" ref="F59:F67" si="9">F43/B11*100</f>
        <v>-21.59829548086276</v>
      </c>
    </row>
    <row r="60" spans="1:6" x14ac:dyDescent="0.3">
      <c r="A60" s="25" t="str">
        <f t="shared" si="7"/>
        <v>United Kingdom</v>
      </c>
      <c r="B60" s="22">
        <f t="shared" si="8"/>
        <v>-2.1138697776448301</v>
      </c>
      <c r="C60" s="22">
        <f t="shared" si="8"/>
        <v>5.2256290108994605</v>
      </c>
      <c r="D60" s="22">
        <f t="shared" si="8"/>
        <v>8.6544046466602129</v>
      </c>
      <c r="E60" s="22">
        <f t="shared" si="8"/>
        <v>8.628831076265147</v>
      </c>
      <c r="F60" s="43">
        <f t="shared" si="9"/>
        <v>21.572439924219765</v>
      </c>
    </row>
    <row r="61" spans="1:6" x14ac:dyDescent="0.3">
      <c r="A61" s="24" t="str">
        <f t="shared" si="7"/>
        <v>India</v>
      </c>
      <c r="B61" s="21">
        <f t="shared" si="8"/>
        <v>23.092873513041582</v>
      </c>
      <c r="C61" s="21">
        <f t="shared" si="8"/>
        <v>19.984041138398794</v>
      </c>
      <c r="D61" s="21">
        <f t="shared" si="8"/>
        <v>6.8351437227517922</v>
      </c>
      <c r="E61" s="21">
        <f t="shared" si="8"/>
        <v>17.083967353714208</v>
      </c>
      <c r="F61" s="44">
        <f t="shared" si="9"/>
        <v>84.742988104332639</v>
      </c>
    </row>
    <row r="62" spans="1:6" x14ac:dyDescent="0.3">
      <c r="A62" s="26" t="str">
        <f t="shared" si="7"/>
        <v>Canada</v>
      </c>
      <c r="B62" s="22">
        <f t="shared" si="8"/>
        <v>2.6588645929576016</v>
      </c>
      <c r="C62" s="22">
        <f t="shared" si="8"/>
        <v>12.920000000000002</v>
      </c>
      <c r="D62" s="22">
        <f t="shared" si="8"/>
        <v>5.596882748848742</v>
      </c>
      <c r="E62" s="22">
        <f t="shared" si="8"/>
        <v>15.414290506541429</v>
      </c>
      <c r="F62" s="43">
        <f t="shared" si="9"/>
        <v>41.279129452828251</v>
      </c>
    </row>
    <row r="63" spans="1:6" x14ac:dyDescent="0.3">
      <c r="A63" s="24" t="str">
        <f t="shared" si="7"/>
        <v>Japan</v>
      </c>
      <c r="B63" s="21">
        <f t="shared" si="8"/>
        <v>4.8748656533087669</v>
      </c>
      <c r="C63" s="21">
        <f t="shared" si="8"/>
        <v>-17.992826293829147</v>
      </c>
      <c r="D63" s="21">
        <f t="shared" si="8"/>
        <v>25.394983486566097</v>
      </c>
      <c r="E63" s="21">
        <f t="shared" si="8"/>
        <v>-19.234054669703873</v>
      </c>
      <c r="F63" s="44">
        <f t="shared" si="9"/>
        <v>-12.897282358360201</v>
      </c>
    </row>
    <row r="64" spans="1:6" x14ac:dyDescent="0.3">
      <c r="A64" s="25" t="str">
        <f t="shared" si="7"/>
        <v>Switzerland</v>
      </c>
      <c r="B64" s="22">
        <f t="shared" si="8"/>
        <v>-1.071080817916261</v>
      </c>
      <c r="C64" s="22">
        <f t="shared" si="8"/>
        <v>22.525309336332956</v>
      </c>
      <c r="D64" s="22">
        <f t="shared" si="8"/>
        <v>30.387881569887536</v>
      </c>
      <c r="E64" s="22">
        <f t="shared" si="8"/>
        <v>-31.543742298891043</v>
      </c>
      <c r="F64" s="43">
        <f t="shared" si="9"/>
        <v>8.1930727500347764</v>
      </c>
    </row>
    <row r="65" spans="1:11" x14ac:dyDescent="0.3">
      <c r="A65" s="24" t="str">
        <f t="shared" si="7"/>
        <v>China</v>
      </c>
      <c r="B65" s="21">
        <f t="shared" si="8"/>
        <v>-4.4648471890328256</v>
      </c>
      <c r="C65" s="21">
        <f t="shared" si="8"/>
        <v>20.681937862032648</v>
      </c>
      <c r="D65" s="21">
        <f t="shared" si="8"/>
        <v>19.166575760881422</v>
      </c>
      <c r="E65" s="21">
        <f t="shared" si="8"/>
        <v>-34.657634566093002</v>
      </c>
      <c r="F65" s="44">
        <f t="shared" si="9"/>
        <v>-10.225128914601937</v>
      </c>
    </row>
    <row r="66" spans="1:11" x14ac:dyDescent="0.3">
      <c r="A66" s="26" t="str">
        <f t="shared" si="7"/>
        <v>All other countries</v>
      </c>
      <c r="B66" s="22">
        <f t="shared" si="8"/>
        <v>-11.079987550575785</v>
      </c>
      <c r="C66" s="22">
        <f t="shared" si="8"/>
        <v>39.702754368487653</v>
      </c>
      <c r="D66" s="22">
        <f t="shared" si="8"/>
        <v>13.221038024938808</v>
      </c>
      <c r="E66" s="22">
        <f t="shared" si="8"/>
        <v>-10.500961751238361</v>
      </c>
      <c r="F66" s="43">
        <f t="shared" si="9"/>
        <v>25.878043525102353</v>
      </c>
    </row>
    <row r="67" spans="1:11" x14ac:dyDescent="0.3">
      <c r="A67" s="32" t="str">
        <f t="shared" si="7"/>
        <v>Total</v>
      </c>
      <c r="B67" s="45">
        <f t="shared" si="8"/>
        <v>-4.6703296703296706</v>
      </c>
      <c r="C67" s="45">
        <f t="shared" si="8"/>
        <v>13.720174276465849</v>
      </c>
      <c r="D67" s="45">
        <f t="shared" si="8"/>
        <v>12.342290947305209</v>
      </c>
      <c r="E67" s="45">
        <f t="shared" si="8"/>
        <v>-1.273800233057869</v>
      </c>
      <c r="F67" s="46">
        <f t="shared" si="9"/>
        <v>20.237878235508568</v>
      </c>
    </row>
    <row r="68" spans="1:11" x14ac:dyDescent="0.3">
      <c r="A68" s="16" t="s">
        <v>18</v>
      </c>
    </row>
    <row r="69" spans="1:11" x14ac:dyDescent="0.3">
      <c r="A69" s="16" t="s">
        <v>122</v>
      </c>
      <c r="B69"/>
      <c r="C69"/>
      <c r="D69"/>
      <c r="E69"/>
      <c r="F69"/>
    </row>
    <row r="70" spans="1:11" x14ac:dyDescent="0.3">
      <c r="A70" s="16"/>
    </row>
    <row r="71" spans="1:11" x14ac:dyDescent="0.3">
      <c r="A71" s="16"/>
    </row>
    <row r="72" spans="1:11" x14ac:dyDescent="0.3">
      <c r="A72" s="20" t="s">
        <v>140</v>
      </c>
      <c r="B72" s="19"/>
      <c r="C72" s="19"/>
      <c r="D72" s="19"/>
      <c r="E72" s="19"/>
      <c r="F72" s="19"/>
      <c r="G72" s="19"/>
      <c r="H72" s="19"/>
      <c r="I72" s="19"/>
      <c r="J72" s="19"/>
      <c r="K72" s="19"/>
    </row>
    <row r="73" spans="1:11" x14ac:dyDescent="0.3">
      <c r="A73"/>
      <c r="B73"/>
      <c r="C73"/>
      <c r="D73"/>
      <c r="E73"/>
      <c r="F73"/>
    </row>
    <row r="74" spans="1:11" ht="18" thickBot="1" x14ac:dyDescent="0.4">
      <c r="A74" s="36" t="s">
        <v>153</v>
      </c>
    </row>
    <row r="75" spans="1:11" ht="15" thickTop="1" x14ac:dyDescent="0.3">
      <c r="A75" s="7" t="s">
        <v>19</v>
      </c>
    </row>
    <row r="76" spans="1:11" x14ac:dyDescent="0.3">
      <c r="A76" s="29" t="s">
        <v>10</v>
      </c>
      <c r="B76" s="30" t="s">
        <v>157</v>
      </c>
      <c r="C76" s="30" t="s">
        <v>158</v>
      </c>
      <c r="D76" s="30" t="s">
        <v>159</v>
      </c>
      <c r="E76" s="30" t="s">
        <v>160</v>
      </c>
      <c r="F76" s="31" t="s">
        <v>161</v>
      </c>
    </row>
    <row r="77" spans="1:11" x14ac:dyDescent="0.3">
      <c r="A77" s="24" t="s">
        <v>34</v>
      </c>
      <c r="B77" s="14">
        <v>112485</v>
      </c>
      <c r="C77" s="14">
        <v>92416</v>
      </c>
      <c r="D77" s="14">
        <v>100268</v>
      </c>
      <c r="E77" s="14">
        <v>116153</v>
      </c>
      <c r="F77" s="27">
        <v>117745</v>
      </c>
    </row>
    <row r="78" spans="1:11" x14ac:dyDescent="0.3">
      <c r="A78" s="25" t="s">
        <v>52</v>
      </c>
      <c r="B78" s="15">
        <v>32547</v>
      </c>
      <c r="C78" s="15">
        <v>29698</v>
      </c>
      <c r="D78" s="15">
        <v>37511</v>
      </c>
      <c r="E78" s="15">
        <v>44886</v>
      </c>
      <c r="F78" s="28">
        <v>35288</v>
      </c>
    </row>
    <row r="79" spans="1:11" x14ac:dyDescent="0.3">
      <c r="A79" s="24" t="s">
        <v>1</v>
      </c>
      <c r="B79" s="14">
        <v>18362</v>
      </c>
      <c r="C79" s="14">
        <v>18224</v>
      </c>
      <c r="D79" s="14">
        <v>21610</v>
      </c>
      <c r="E79" s="14">
        <v>23424</v>
      </c>
      <c r="F79" s="27">
        <v>25896</v>
      </c>
    </row>
    <row r="80" spans="1:11" x14ac:dyDescent="0.3">
      <c r="A80" s="26" t="s">
        <v>31</v>
      </c>
      <c r="B80" s="15">
        <v>27735</v>
      </c>
      <c r="C80" s="15">
        <v>23199</v>
      </c>
      <c r="D80" s="15">
        <v>21383</v>
      </c>
      <c r="E80" s="15">
        <v>21292</v>
      </c>
      <c r="F80" s="28">
        <v>22016</v>
      </c>
    </row>
    <row r="81" spans="1:6" x14ac:dyDescent="0.3">
      <c r="A81" s="24" t="s">
        <v>43</v>
      </c>
      <c r="B81" s="14">
        <v>20312</v>
      </c>
      <c r="C81" s="14">
        <v>19497</v>
      </c>
      <c r="D81" s="14">
        <v>17219</v>
      </c>
      <c r="E81" s="14">
        <v>17187</v>
      </c>
      <c r="F81" s="27">
        <v>19979</v>
      </c>
    </row>
    <row r="82" spans="1:6" x14ac:dyDescent="0.3">
      <c r="A82" s="25" t="s">
        <v>40</v>
      </c>
      <c r="B82" s="15">
        <v>10116</v>
      </c>
      <c r="C82" s="15">
        <v>8122</v>
      </c>
      <c r="D82" s="15">
        <v>8274</v>
      </c>
      <c r="E82" s="15">
        <v>11252</v>
      </c>
      <c r="F82" s="28">
        <v>14586</v>
      </c>
    </row>
    <row r="83" spans="1:6" x14ac:dyDescent="0.3">
      <c r="A83" s="24" t="s">
        <v>51</v>
      </c>
      <c r="B83" s="14">
        <v>107864</v>
      </c>
      <c r="C83" s="14">
        <v>99370</v>
      </c>
      <c r="D83" s="14">
        <v>118947</v>
      </c>
      <c r="E83" s="14">
        <v>130548</v>
      </c>
      <c r="F83" s="27">
        <v>142667</v>
      </c>
    </row>
    <row r="84" spans="1:6" x14ac:dyDescent="0.3">
      <c r="A84" s="47" t="s">
        <v>17</v>
      </c>
      <c r="B84" s="48">
        <v>309109</v>
      </c>
      <c r="C84" s="48">
        <v>290526</v>
      </c>
      <c r="D84" s="48">
        <v>325212</v>
      </c>
      <c r="E84" s="48">
        <v>364742</v>
      </c>
      <c r="F84" s="49">
        <v>378177</v>
      </c>
    </row>
    <row r="85" spans="1:6" x14ac:dyDescent="0.3">
      <c r="A85" s="16" t="s">
        <v>18</v>
      </c>
      <c r="B85"/>
      <c r="C85"/>
      <c r="D85"/>
      <c r="E85"/>
      <c r="F85"/>
    </row>
    <row r="86" spans="1:6" x14ac:dyDescent="0.3">
      <c r="A86" s="16" t="s">
        <v>122</v>
      </c>
      <c r="B86"/>
      <c r="C86"/>
      <c r="D86"/>
      <c r="E86"/>
      <c r="F86"/>
    </row>
    <row r="87" spans="1:6" x14ac:dyDescent="0.3">
      <c r="A87" s="16"/>
      <c r="B87"/>
      <c r="C87"/>
      <c r="D87"/>
      <c r="E87"/>
      <c r="F87"/>
    </row>
    <row r="88" spans="1:6" x14ac:dyDescent="0.3">
      <c r="A88"/>
      <c r="B88"/>
      <c r="C88"/>
      <c r="D88"/>
      <c r="E88"/>
      <c r="F88"/>
    </row>
    <row r="89" spans="1:6" ht="18" thickBot="1" x14ac:dyDescent="0.4">
      <c r="A89" s="36" t="s">
        <v>154</v>
      </c>
    </row>
    <row r="90" spans="1:6" ht="15" thickTop="1" x14ac:dyDescent="0.3">
      <c r="A90" s="7" t="s">
        <v>20</v>
      </c>
    </row>
    <row r="91" spans="1:6" x14ac:dyDescent="0.3">
      <c r="A91" s="29" t="s">
        <v>10</v>
      </c>
      <c r="B91" s="30" t="s">
        <v>157</v>
      </c>
      <c r="C91" s="30" t="s">
        <v>158</v>
      </c>
      <c r="D91" s="30" t="s">
        <v>159</v>
      </c>
      <c r="E91" s="30" t="s">
        <v>160</v>
      </c>
      <c r="F91" s="31" t="s">
        <v>161</v>
      </c>
    </row>
    <row r="92" spans="1:6" x14ac:dyDescent="0.3">
      <c r="A92" s="24" t="str">
        <f t="shared" ref="A92:A98" si="10">A77</f>
        <v>European Union</v>
      </c>
      <c r="B92" s="21">
        <f>B77/B84*100</f>
        <v>36.390075992611024</v>
      </c>
      <c r="C92" s="21">
        <f>C77/C84*100</f>
        <v>31.809889648430779</v>
      </c>
      <c r="D92" s="21">
        <f>D77/D84*100</f>
        <v>30.831580630481042</v>
      </c>
      <c r="E92" s="21">
        <f>E77/E84*100</f>
        <v>31.845249518837974</v>
      </c>
      <c r="F92" s="44">
        <f>F77/F84*100</f>
        <v>31.134891862804981</v>
      </c>
    </row>
    <row r="93" spans="1:6" x14ac:dyDescent="0.3">
      <c r="A93" s="25" t="str">
        <f t="shared" si="10"/>
        <v>Switzerland</v>
      </c>
      <c r="B93" s="22">
        <f>B78/B84*100</f>
        <v>10.529295491234484</v>
      </c>
      <c r="C93" s="22">
        <f>C78/C84*100</f>
        <v>10.222148792190715</v>
      </c>
      <c r="D93" s="22">
        <f>D78/D84*100</f>
        <v>11.534322226732101</v>
      </c>
      <c r="E93" s="22">
        <f>E78/E84*100</f>
        <v>12.306232898870983</v>
      </c>
      <c r="F93" s="43">
        <f>F78/F84*100</f>
        <v>9.3310804200149668</v>
      </c>
    </row>
    <row r="94" spans="1:6" x14ac:dyDescent="0.3">
      <c r="A94" s="24" t="str">
        <f t="shared" si="10"/>
        <v>Canada</v>
      </c>
      <c r="B94" s="21">
        <f>B79/B84*100</f>
        <v>5.9402993765953109</v>
      </c>
      <c r="C94" s="21">
        <f>C79/C84*100</f>
        <v>6.2727604414062759</v>
      </c>
      <c r="D94" s="21">
        <f>D79/D84*100</f>
        <v>6.6448962522908133</v>
      </c>
      <c r="E94" s="21">
        <f>E79/E84*100</f>
        <v>6.4220736849608757</v>
      </c>
      <c r="F94" s="44">
        <f>F79/F84*100</f>
        <v>6.8475872408951366</v>
      </c>
    </row>
    <row r="95" spans="1:6" x14ac:dyDescent="0.3">
      <c r="A95" s="26" t="str">
        <f t="shared" si="10"/>
        <v>China</v>
      </c>
      <c r="B95" s="22">
        <f>B80/B84*100</f>
        <v>8.9725630764552307</v>
      </c>
      <c r="C95" s="22">
        <f>C80/C84*100</f>
        <v>7.9851717230127424</v>
      </c>
      <c r="D95" s="22">
        <f>D80/D84*100</f>
        <v>6.5750956299275547</v>
      </c>
      <c r="E95" s="22">
        <f>E80/E84*100</f>
        <v>5.8375509264082561</v>
      </c>
      <c r="F95" s="43">
        <f>F80/F84*100</f>
        <v>5.8216126311224636</v>
      </c>
    </row>
    <row r="96" spans="1:6" x14ac:dyDescent="0.3">
      <c r="A96" s="24" t="str">
        <f t="shared" si="10"/>
        <v>United Kingdom</v>
      </c>
      <c r="B96" s="21">
        <f>B81/B84*100</f>
        <v>6.5711448065245595</v>
      </c>
      <c r="C96" s="21">
        <f>C81/C84*100</f>
        <v>6.7109312075339211</v>
      </c>
      <c r="D96" s="21">
        <f>D81/D84*100</f>
        <v>5.2947000725680482</v>
      </c>
      <c r="E96" s="21">
        <f>E81/E84*100</f>
        <v>4.712097866437098</v>
      </c>
      <c r="F96" s="44">
        <f>F81/F84*100</f>
        <v>5.282975960991811</v>
      </c>
    </row>
    <row r="97" spans="1:6" x14ac:dyDescent="0.3">
      <c r="A97" s="26" t="str">
        <f t="shared" si="10"/>
        <v>India</v>
      </c>
      <c r="B97" s="22">
        <f>B82/B84*100</f>
        <v>3.2726319841868081</v>
      </c>
      <c r="C97" s="22">
        <f>C82/C84*100</f>
        <v>2.7956189807452692</v>
      </c>
      <c r="D97" s="22">
        <f>D82/D84*100</f>
        <v>2.5441865613814989</v>
      </c>
      <c r="E97" s="22">
        <f>E82/E84*100</f>
        <v>3.0849202998283718</v>
      </c>
      <c r="F97" s="43">
        <f>F82/F84*100</f>
        <v>3.856924138696959</v>
      </c>
    </row>
    <row r="98" spans="1:6" x14ac:dyDescent="0.3">
      <c r="A98" s="24" t="str">
        <f t="shared" si="10"/>
        <v>All other countries</v>
      </c>
      <c r="B98" s="21">
        <f>B83/B84*100</f>
        <v>34.895134078917145</v>
      </c>
      <c r="C98" s="21">
        <f>C83/C84*100</f>
        <v>34.203479206680299</v>
      </c>
      <c r="D98" s="21">
        <f>D83/D84*100</f>
        <v>36.575218626618941</v>
      </c>
      <c r="E98" s="21">
        <f>E83/E84*100</f>
        <v>35.791874804656445</v>
      </c>
      <c r="F98" s="44">
        <f>F83/F84*100</f>
        <v>37.724927745473678</v>
      </c>
    </row>
    <row r="99" spans="1:6" x14ac:dyDescent="0.3">
      <c r="A99" s="52" t="s">
        <v>17</v>
      </c>
      <c r="B99" s="50">
        <f>B84/B84*100</f>
        <v>100</v>
      </c>
      <c r="C99" s="50">
        <f>C84/C84*100</f>
        <v>100</v>
      </c>
      <c r="D99" s="50">
        <f>D84/D84*100</f>
        <v>100</v>
      </c>
      <c r="E99" s="50">
        <f>E84/E84*100</f>
        <v>100</v>
      </c>
      <c r="F99" s="51">
        <f>F84/F84*100</f>
        <v>100</v>
      </c>
    </row>
    <row r="100" spans="1:6" x14ac:dyDescent="0.3">
      <c r="A100" s="16" t="s">
        <v>18</v>
      </c>
    </row>
    <row r="101" spans="1:6" x14ac:dyDescent="0.3">
      <c r="A101" s="16" t="s">
        <v>122</v>
      </c>
      <c r="B101"/>
      <c r="C101"/>
      <c r="D101"/>
      <c r="E101"/>
      <c r="F101"/>
    </row>
    <row r="102" spans="1:6" x14ac:dyDescent="0.3">
      <c r="A102" s="16"/>
      <c r="B102"/>
      <c r="C102"/>
      <c r="D102"/>
      <c r="E102"/>
      <c r="F102"/>
    </row>
    <row r="103" spans="1:6" x14ac:dyDescent="0.3">
      <c r="A103" s="16"/>
      <c r="B103"/>
      <c r="C103"/>
      <c r="D103"/>
      <c r="E103"/>
      <c r="F103"/>
    </row>
    <row r="104" spans="1:6" ht="18" thickBot="1" x14ac:dyDescent="0.4">
      <c r="A104" s="36" t="s">
        <v>155</v>
      </c>
    </row>
    <row r="105" spans="1:6" ht="15" thickTop="1" x14ac:dyDescent="0.3">
      <c r="A105" s="7" t="s">
        <v>19</v>
      </c>
    </row>
    <row r="106" spans="1:6" x14ac:dyDescent="0.3">
      <c r="A106" s="29" t="s">
        <v>10</v>
      </c>
      <c r="B106" s="30" t="s">
        <v>21</v>
      </c>
      <c r="C106" s="30" t="s">
        <v>22</v>
      </c>
      <c r="D106" s="30" t="s">
        <v>23</v>
      </c>
      <c r="E106" s="30" t="s">
        <v>24</v>
      </c>
      <c r="F106" s="31" t="s">
        <v>25</v>
      </c>
    </row>
    <row r="107" spans="1:6" x14ac:dyDescent="0.3">
      <c r="A107" s="24" t="str">
        <f t="shared" ref="A107:A113" si="11">A77</f>
        <v>European Union</v>
      </c>
      <c r="B107" s="14">
        <f t="shared" ref="B107:E114" si="12">C77-B77</f>
        <v>-20069</v>
      </c>
      <c r="C107" s="14">
        <f t="shared" si="12"/>
        <v>7852</v>
      </c>
      <c r="D107" s="14">
        <f t="shared" si="12"/>
        <v>15885</v>
      </c>
      <c r="E107" s="14">
        <f t="shared" si="12"/>
        <v>1592</v>
      </c>
      <c r="F107" s="27">
        <f t="shared" ref="F107:F114" si="13">F77-B77</f>
        <v>5260</v>
      </c>
    </row>
    <row r="108" spans="1:6" x14ac:dyDescent="0.3">
      <c r="A108" s="25" t="str">
        <f t="shared" si="11"/>
        <v>Switzerland</v>
      </c>
      <c r="B108" s="15">
        <f t="shared" si="12"/>
        <v>-2849</v>
      </c>
      <c r="C108" s="15">
        <f t="shared" si="12"/>
        <v>7813</v>
      </c>
      <c r="D108" s="15">
        <f t="shared" si="12"/>
        <v>7375</v>
      </c>
      <c r="E108" s="15">
        <f t="shared" si="12"/>
        <v>-9598</v>
      </c>
      <c r="F108" s="28">
        <f t="shared" si="13"/>
        <v>2741</v>
      </c>
    </row>
    <row r="109" spans="1:6" x14ac:dyDescent="0.3">
      <c r="A109" s="24" t="str">
        <f t="shared" si="11"/>
        <v>Canada</v>
      </c>
      <c r="B109" s="14">
        <f t="shared" si="12"/>
        <v>-138</v>
      </c>
      <c r="C109" s="14">
        <f t="shared" si="12"/>
        <v>3386</v>
      </c>
      <c r="D109" s="14">
        <f t="shared" si="12"/>
        <v>1814</v>
      </c>
      <c r="E109" s="14">
        <f t="shared" si="12"/>
        <v>2472</v>
      </c>
      <c r="F109" s="27">
        <f t="shared" si="13"/>
        <v>7534</v>
      </c>
    </row>
    <row r="110" spans="1:6" x14ac:dyDescent="0.3">
      <c r="A110" s="26" t="str">
        <f t="shared" si="11"/>
        <v>China</v>
      </c>
      <c r="B110" s="15">
        <f t="shared" si="12"/>
        <v>-4536</v>
      </c>
      <c r="C110" s="15">
        <f t="shared" si="12"/>
        <v>-1816</v>
      </c>
      <c r="D110" s="15">
        <f t="shared" si="12"/>
        <v>-91</v>
      </c>
      <c r="E110" s="15">
        <f t="shared" si="12"/>
        <v>724</v>
      </c>
      <c r="F110" s="28">
        <f t="shared" si="13"/>
        <v>-5719</v>
      </c>
    </row>
    <row r="111" spans="1:6" x14ac:dyDescent="0.3">
      <c r="A111" s="24" t="str">
        <f t="shared" si="11"/>
        <v>United Kingdom</v>
      </c>
      <c r="B111" s="14">
        <f t="shared" si="12"/>
        <v>-815</v>
      </c>
      <c r="C111" s="14">
        <f t="shared" si="12"/>
        <v>-2278</v>
      </c>
      <c r="D111" s="14">
        <f t="shared" si="12"/>
        <v>-32</v>
      </c>
      <c r="E111" s="14">
        <f t="shared" si="12"/>
        <v>2792</v>
      </c>
      <c r="F111" s="27">
        <f t="shared" si="13"/>
        <v>-333</v>
      </c>
    </row>
    <row r="112" spans="1:6" x14ac:dyDescent="0.3">
      <c r="A112" s="25" t="str">
        <f t="shared" si="11"/>
        <v>India</v>
      </c>
      <c r="B112" s="15">
        <f t="shared" si="12"/>
        <v>-1994</v>
      </c>
      <c r="C112" s="15">
        <f t="shared" si="12"/>
        <v>152</v>
      </c>
      <c r="D112" s="15">
        <f t="shared" si="12"/>
        <v>2978</v>
      </c>
      <c r="E112" s="15">
        <f t="shared" si="12"/>
        <v>3334</v>
      </c>
      <c r="F112" s="28">
        <f t="shared" si="13"/>
        <v>4470</v>
      </c>
    </row>
    <row r="113" spans="1:6" x14ac:dyDescent="0.3">
      <c r="A113" s="24" t="str">
        <f t="shared" si="11"/>
        <v>All other countries</v>
      </c>
      <c r="B113" s="14">
        <f t="shared" si="12"/>
        <v>-8494</v>
      </c>
      <c r="C113" s="14">
        <f t="shared" si="12"/>
        <v>19577</v>
      </c>
      <c r="D113" s="14">
        <f t="shared" si="12"/>
        <v>11601</v>
      </c>
      <c r="E113" s="14">
        <f t="shared" si="12"/>
        <v>12119</v>
      </c>
      <c r="F113" s="27">
        <f t="shared" si="13"/>
        <v>34803</v>
      </c>
    </row>
    <row r="114" spans="1:6" x14ac:dyDescent="0.3">
      <c r="A114" s="47" t="s">
        <v>17</v>
      </c>
      <c r="B114" s="48">
        <f t="shared" si="12"/>
        <v>-18583</v>
      </c>
      <c r="C114" s="48">
        <f t="shared" si="12"/>
        <v>34686</v>
      </c>
      <c r="D114" s="48">
        <f t="shared" si="12"/>
        <v>39530</v>
      </c>
      <c r="E114" s="48">
        <f t="shared" si="12"/>
        <v>13435</v>
      </c>
      <c r="F114" s="49">
        <f t="shared" si="13"/>
        <v>69068</v>
      </c>
    </row>
    <row r="115" spans="1:6" x14ac:dyDescent="0.3">
      <c r="A115" s="16" t="s">
        <v>18</v>
      </c>
      <c r="B115"/>
      <c r="C115"/>
      <c r="D115"/>
      <c r="E115"/>
      <c r="F115"/>
    </row>
    <row r="116" spans="1:6" x14ac:dyDescent="0.3">
      <c r="A116" s="16" t="s">
        <v>122</v>
      </c>
      <c r="B116"/>
      <c r="C116"/>
      <c r="D116"/>
      <c r="E116"/>
      <c r="F116"/>
    </row>
    <row r="117" spans="1:6" x14ac:dyDescent="0.3">
      <c r="A117" s="16"/>
      <c r="B117"/>
      <c r="C117"/>
      <c r="D117"/>
      <c r="E117"/>
      <c r="F117"/>
    </row>
    <row r="118" spans="1:6" x14ac:dyDescent="0.3">
      <c r="A118" s="16"/>
      <c r="B118"/>
      <c r="C118"/>
      <c r="D118"/>
      <c r="E118"/>
      <c r="F118"/>
    </row>
    <row r="119" spans="1:6" ht="18" thickBot="1" x14ac:dyDescent="0.4">
      <c r="A119" s="36" t="s">
        <v>156</v>
      </c>
    </row>
    <row r="120" spans="1:6" ht="15" thickTop="1" x14ac:dyDescent="0.3">
      <c r="A120" s="7" t="s">
        <v>20</v>
      </c>
    </row>
    <row r="121" spans="1:6" x14ac:dyDescent="0.3">
      <c r="A121" s="29" t="s">
        <v>10</v>
      </c>
      <c r="B121" s="30" t="s">
        <v>21</v>
      </c>
      <c r="C121" s="30" t="s">
        <v>22</v>
      </c>
      <c r="D121" s="30" t="s">
        <v>23</v>
      </c>
      <c r="E121" s="30" t="s">
        <v>24</v>
      </c>
      <c r="F121" s="31" t="s">
        <v>25</v>
      </c>
    </row>
    <row r="122" spans="1:6" x14ac:dyDescent="0.3">
      <c r="A122" s="24" t="str">
        <f t="shared" ref="A122:A128" si="14">A77</f>
        <v>European Union</v>
      </c>
      <c r="B122" s="21">
        <f t="shared" ref="B122:E129" si="15">B107/B77*100</f>
        <v>-17.841489976441302</v>
      </c>
      <c r="C122" s="21">
        <f t="shared" si="15"/>
        <v>8.4963642659279781</v>
      </c>
      <c r="D122" s="21">
        <f t="shared" si="15"/>
        <v>15.842541987473572</v>
      </c>
      <c r="E122" s="21">
        <f t="shared" si="15"/>
        <v>1.3706060110371665</v>
      </c>
      <c r="F122" s="44">
        <f t="shared" ref="F122:F129" si="16">F107/B77*100</f>
        <v>4.6761790460950348</v>
      </c>
    </row>
    <row r="123" spans="1:6" x14ac:dyDescent="0.3">
      <c r="A123" s="25" t="str">
        <f t="shared" si="14"/>
        <v>Switzerland</v>
      </c>
      <c r="B123" s="22">
        <f t="shared" si="15"/>
        <v>-8.753494945770731</v>
      </c>
      <c r="C123" s="22">
        <f t="shared" si="15"/>
        <v>26.308168900262647</v>
      </c>
      <c r="D123" s="22">
        <f t="shared" si="15"/>
        <v>19.66089946948895</v>
      </c>
      <c r="E123" s="22">
        <f t="shared" si="15"/>
        <v>-21.383059305796909</v>
      </c>
      <c r="F123" s="43">
        <f t="shared" si="16"/>
        <v>8.4216671275386368</v>
      </c>
    </row>
    <row r="124" spans="1:6" x14ac:dyDescent="0.3">
      <c r="A124" s="24" t="str">
        <f t="shared" si="14"/>
        <v>Canada</v>
      </c>
      <c r="B124" s="21">
        <f t="shared" si="15"/>
        <v>-0.75155211850560943</v>
      </c>
      <c r="C124" s="21">
        <f t="shared" si="15"/>
        <v>18.579894644424936</v>
      </c>
      <c r="D124" s="21">
        <f t="shared" si="15"/>
        <v>8.3942619157797314</v>
      </c>
      <c r="E124" s="21">
        <f t="shared" si="15"/>
        <v>10.553278688524591</v>
      </c>
      <c r="F124" s="44">
        <f t="shared" si="16"/>
        <v>41.030388846530883</v>
      </c>
    </row>
    <row r="125" spans="1:6" x14ac:dyDescent="0.3">
      <c r="A125" s="26" t="str">
        <f t="shared" si="14"/>
        <v>China</v>
      </c>
      <c r="B125" s="22">
        <f t="shared" si="15"/>
        <v>-16.354786371011357</v>
      </c>
      <c r="C125" s="22">
        <f t="shared" si="15"/>
        <v>-7.8279236173973015</v>
      </c>
      <c r="D125" s="22">
        <f t="shared" si="15"/>
        <v>-0.42557171584903891</v>
      </c>
      <c r="E125" s="22">
        <f t="shared" si="15"/>
        <v>3.4003381551756529</v>
      </c>
      <c r="F125" s="43">
        <f t="shared" si="16"/>
        <v>-20.620155038759691</v>
      </c>
    </row>
    <row r="126" spans="1:6" x14ac:dyDescent="0.3">
      <c r="A126" s="24" t="str">
        <f t="shared" si="14"/>
        <v>United Kingdom</v>
      </c>
      <c r="B126" s="21">
        <f t="shared" si="15"/>
        <v>-4.0124064592359199</v>
      </c>
      <c r="C126" s="21">
        <f t="shared" si="15"/>
        <v>-11.683848797250858</v>
      </c>
      <c r="D126" s="21">
        <f t="shared" si="15"/>
        <v>-0.18584122190603403</v>
      </c>
      <c r="E126" s="21">
        <f t="shared" si="15"/>
        <v>16.24483621341712</v>
      </c>
      <c r="F126" s="44">
        <f t="shared" si="16"/>
        <v>-1.6394249704608115</v>
      </c>
    </row>
    <row r="127" spans="1:6" x14ac:dyDescent="0.3">
      <c r="A127" s="25" t="str">
        <f t="shared" si="14"/>
        <v>India</v>
      </c>
      <c r="B127" s="22">
        <f t="shared" si="15"/>
        <v>-19.711348359035192</v>
      </c>
      <c r="C127" s="22">
        <f t="shared" si="15"/>
        <v>1.8714602314700814</v>
      </c>
      <c r="D127" s="22">
        <f t="shared" si="15"/>
        <v>35.992264926275084</v>
      </c>
      <c r="E127" s="22">
        <f t="shared" si="15"/>
        <v>29.630287948809102</v>
      </c>
      <c r="F127" s="43">
        <f t="shared" si="16"/>
        <v>44.18742586002373</v>
      </c>
    </row>
    <row r="128" spans="1:6" x14ac:dyDescent="0.3">
      <c r="A128" s="24" t="str">
        <f t="shared" si="14"/>
        <v>All other countries</v>
      </c>
      <c r="B128" s="21">
        <f t="shared" si="15"/>
        <v>-7.8747311429207159</v>
      </c>
      <c r="C128" s="21">
        <f t="shared" si="15"/>
        <v>19.701117037335212</v>
      </c>
      <c r="D128" s="21">
        <f t="shared" si="15"/>
        <v>9.7530833060102395</v>
      </c>
      <c r="E128" s="21">
        <f t="shared" si="15"/>
        <v>9.2831755369672457</v>
      </c>
      <c r="F128" s="44">
        <f t="shared" si="16"/>
        <v>32.265630794333603</v>
      </c>
    </row>
    <row r="129" spans="1:11" x14ac:dyDescent="0.3">
      <c r="A129" s="47" t="s">
        <v>17</v>
      </c>
      <c r="B129" s="50">
        <f t="shared" si="15"/>
        <v>-6.0117951919872921</v>
      </c>
      <c r="C129" s="50">
        <f t="shared" si="15"/>
        <v>11.939034716342082</v>
      </c>
      <c r="D129" s="50">
        <f t="shared" si="15"/>
        <v>12.155148026518086</v>
      </c>
      <c r="E129" s="50">
        <f t="shared" si="15"/>
        <v>3.683425544631548</v>
      </c>
      <c r="F129" s="51">
        <f t="shared" si="16"/>
        <v>22.344221617617084</v>
      </c>
    </row>
    <row r="130" spans="1:11" x14ac:dyDescent="0.3">
      <c r="A130" s="16" t="s">
        <v>18</v>
      </c>
    </row>
    <row r="131" spans="1:11" x14ac:dyDescent="0.3">
      <c r="A131" s="16" t="s">
        <v>122</v>
      </c>
      <c r="B131"/>
      <c r="C131"/>
      <c r="D131"/>
      <c r="E131"/>
      <c r="F131"/>
    </row>
    <row r="132" spans="1:11" x14ac:dyDescent="0.3">
      <c r="A132" s="16"/>
      <c r="B132"/>
      <c r="C132"/>
      <c r="D132"/>
      <c r="E132"/>
      <c r="F132"/>
    </row>
    <row r="137" spans="1:11" x14ac:dyDescent="0.3">
      <c r="A137" s="12" t="s">
        <v>2</v>
      </c>
      <c r="B137" s="12" t="s">
        <v>2</v>
      </c>
      <c r="C137" s="12" t="s">
        <v>2</v>
      </c>
      <c r="D137" s="12" t="s">
        <v>2</v>
      </c>
      <c r="E137" s="12" t="s">
        <v>2</v>
      </c>
      <c r="F137" s="12" t="s">
        <v>2</v>
      </c>
      <c r="G137" s="12" t="s">
        <v>2</v>
      </c>
      <c r="H137" s="12" t="s">
        <v>2</v>
      </c>
      <c r="I137" s="12" t="s">
        <v>2</v>
      </c>
      <c r="J137" s="12" t="s">
        <v>2</v>
      </c>
      <c r="K137"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EC2E1-6F3B-4B1D-B8B2-3032DA6E8293}">
  <sheetPr>
    <tabColor theme="4"/>
    <pageSetUpPr fitToPage="1"/>
  </sheetPr>
  <dimension ref="A1:K137"/>
  <sheetViews>
    <sheetView zoomScale="85" zoomScaleNormal="85" workbookViewId="0">
      <pane ySplit="3" topLeftCell="A73" activePane="bottomLeft" state="frozen"/>
      <selection pane="bottomLeft" activeCell="G91" sqref="G91"/>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15</v>
      </c>
      <c r="B2" s="2"/>
      <c r="C2" s="2"/>
      <c r="D2" s="2"/>
      <c r="E2" s="2"/>
      <c r="F2" s="2"/>
      <c r="G2" s="2"/>
      <c r="H2" s="2"/>
      <c r="I2" s="2"/>
      <c r="J2" s="2"/>
      <c r="K2" s="2"/>
    </row>
    <row r="3" spans="1:11" ht="16.2" thickBot="1" x14ac:dyDescent="0.35">
      <c r="A3" s="5" t="s">
        <v>49</v>
      </c>
      <c r="B3" s="11"/>
      <c r="C3" s="11"/>
      <c r="D3" s="11"/>
      <c r="E3" s="11"/>
      <c r="F3" s="11"/>
      <c r="G3" s="11"/>
      <c r="H3" s="11"/>
      <c r="I3" s="11"/>
      <c r="J3" s="11"/>
      <c r="K3" s="11"/>
    </row>
    <row r="4" spans="1:11" customFormat="1" ht="15" thickTop="1" x14ac:dyDescent="0.3"/>
    <row r="6" spans="1:11" x14ac:dyDescent="0.3">
      <c r="A6" s="20" t="s">
        <v>162</v>
      </c>
      <c r="B6" s="19"/>
      <c r="C6" s="19"/>
      <c r="D6" s="19"/>
      <c r="E6" s="19"/>
      <c r="F6" s="19"/>
      <c r="G6" s="19"/>
      <c r="H6" s="19"/>
      <c r="I6" s="19"/>
      <c r="J6" s="19"/>
      <c r="K6" s="19"/>
    </row>
    <row r="8" spans="1:11" ht="18" thickBot="1" x14ac:dyDescent="0.4">
      <c r="A8" s="36" t="s">
        <v>166</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34</v>
      </c>
      <c r="B11" s="14">
        <v>55857</v>
      </c>
      <c r="C11" s="14">
        <v>6040</v>
      </c>
      <c r="D11" s="14">
        <v>12138</v>
      </c>
      <c r="E11" s="14">
        <v>37671</v>
      </c>
      <c r="F11" s="27">
        <v>50141</v>
      </c>
    </row>
    <row r="12" spans="1:11" x14ac:dyDescent="0.3">
      <c r="A12" s="25" t="s">
        <v>0</v>
      </c>
      <c r="B12" s="15">
        <v>22119</v>
      </c>
      <c r="C12" s="15">
        <v>9724</v>
      </c>
      <c r="D12" s="15">
        <v>18787</v>
      </c>
      <c r="E12" s="15">
        <v>27034</v>
      </c>
      <c r="F12" s="28">
        <v>30660</v>
      </c>
    </row>
    <row r="13" spans="1:11" x14ac:dyDescent="0.3">
      <c r="A13" s="24" t="s">
        <v>43</v>
      </c>
      <c r="B13" s="14">
        <v>13922</v>
      </c>
      <c r="C13" s="14">
        <v>2606</v>
      </c>
      <c r="D13" s="14">
        <v>2629</v>
      </c>
      <c r="E13" s="14">
        <v>11869</v>
      </c>
      <c r="F13" s="27">
        <v>16565</v>
      </c>
    </row>
    <row r="14" spans="1:11" x14ac:dyDescent="0.3">
      <c r="A14" s="26" t="s">
        <v>1</v>
      </c>
      <c r="B14" s="15">
        <v>9708</v>
      </c>
      <c r="C14" s="15">
        <v>1187</v>
      </c>
      <c r="D14" s="15">
        <v>1338</v>
      </c>
      <c r="E14" s="15">
        <v>6309</v>
      </c>
      <c r="F14" s="28">
        <v>10837</v>
      </c>
    </row>
    <row r="15" spans="1:11" x14ac:dyDescent="0.3">
      <c r="A15" s="24" t="s">
        <v>37</v>
      </c>
      <c r="B15" s="14">
        <v>6642</v>
      </c>
      <c r="C15" s="14">
        <v>1462</v>
      </c>
      <c r="D15" s="14">
        <v>928</v>
      </c>
      <c r="E15" s="14">
        <v>3729</v>
      </c>
      <c r="F15" s="27">
        <v>8104</v>
      </c>
    </row>
    <row r="16" spans="1:11" x14ac:dyDescent="0.3">
      <c r="A16" s="25" t="s">
        <v>164</v>
      </c>
      <c r="B16" s="15">
        <v>4568</v>
      </c>
      <c r="C16" s="15">
        <v>1767</v>
      </c>
      <c r="D16" s="15">
        <v>4289</v>
      </c>
      <c r="E16" s="15">
        <v>5616</v>
      </c>
      <c r="F16" s="28">
        <v>6827</v>
      </c>
    </row>
    <row r="17" spans="1:6" x14ac:dyDescent="0.3">
      <c r="A17" s="24" t="s">
        <v>121</v>
      </c>
      <c r="B17" s="14">
        <v>2776</v>
      </c>
      <c r="C17" s="14">
        <v>779</v>
      </c>
      <c r="D17" s="14">
        <v>779</v>
      </c>
      <c r="E17" s="14">
        <v>2455</v>
      </c>
      <c r="F17" s="27">
        <v>4047</v>
      </c>
    </row>
    <row r="18" spans="1:6" x14ac:dyDescent="0.3">
      <c r="A18" s="25" t="s">
        <v>120</v>
      </c>
      <c r="B18" s="15">
        <v>1968</v>
      </c>
      <c r="C18" s="15">
        <v>441</v>
      </c>
      <c r="D18" s="15">
        <v>200</v>
      </c>
      <c r="E18" s="15">
        <v>1002</v>
      </c>
      <c r="F18" s="28">
        <v>3980</v>
      </c>
    </row>
    <row r="19" spans="1:6" x14ac:dyDescent="0.3">
      <c r="A19" s="24" t="s">
        <v>51</v>
      </c>
      <c r="B19" s="14">
        <v>71585</v>
      </c>
      <c r="C19" s="14">
        <v>18490</v>
      </c>
      <c r="D19" s="14">
        <v>29124</v>
      </c>
      <c r="E19" s="14">
        <v>61397</v>
      </c>
      <c r="F19" s="27">
        <v>84603</v>
      </c>
    </row>
    <row r="20" spans="1:6" x14ac:dyDescent="0.3">
      <c r="A20" s="47" t="s">
        <v>17</v>
      </c>
      <c r="B20" s="48">
        <v>173255</v>
      </c>
      <c r="C20" s="48">
        <v>42055</v>
      </c>
      <c r="D20" s="48">
        <v>70012</v>
      </c>
      <c r="E20" s="48">
        <v>156080</v>
      </c>
      <c r="F20" s="49">
        <v>211784</v>
      </c>
    </row>
    <row r="21" spans="1:6" x14ac:dyDescent="0.3">
      <c r="A21" s="16" t="s">
        <v>18</v>
      </c>
      <c r="B21"/>
      <c r="C21"/>
      <c r="D21"/>
      <c r="E21"/>
      <c r="F21"/>
    </row>
    <row r="22" spans="1:6" x14ac:dyDescent="0.3">
      <c r="A22" s="16" t="s">
        <v>122</v>
      </c>
      <c r="B22"/>
      <c r="C22"/>
      <c r="D22"/>
      <c r="E22"/>
      <c r="F22"/>
    </row>
    <row r="23" spans="1:6" x14ac:dyDescent="0.3">
      <c r="A23" s="16"/>
      <c r="B23"/>
      <c r="C23"/>
      <c r="D23"/>
      <c r="E23"/>
      <c r="F23"/>
    </row>
    <row r="24" spans="1:6" x14ac:dyDescent="0.3">
      <c r="A24"/>
      <c r="B24"/>
      <c r="C24"/>
      <c r="D24"/>
      <c r="E24"/>
      <c r="F24"/>
    </row>
    <row r="25" spans="1:6" ht="18" thickBot="1" x14ac:dyDescent="0.4">
      <c r="A25" s="36" t="s">
        <v>167</v>
      </c>
    </row>
    <row r="26" spans="1:6" ht="15" thickTop="1" x14ac:dyDescent="0.3">
      <c r="A26" s="7" t="s">
        <v>20</v>
      </c>
    </row>
    <row r="27" spans="1:6" x14ac:dyDescent="0.3">
      <c r="A27" s="29" t="s">
        <v>10</v>
      </c>
      <c r="B27" s="30" t="s">
        <v>157</v>
      </c>
      <c r="C27" s="30" t="s">
        <v>158</v>
      </c>
      <c r="D27" s="30" t="s">
        <v>159</v>
      </c>
      <c r="E27" s="30" t="s">
        <v>160</v>
      </c>
      <c r="F27" s="31" t="s">
        <v>161</v>
      </c>
    </row>
    <row r="28" spans="1:6" x14ac:dyDescent="0.3">
      <c r="A28" s="24" t="str">
        <f t="shared" ref="A28:A35" si="0">A11</f>
        <v>European Union</v>
      </c>
      <c r="B28" s="21">
        <f t="shared" ref="B28:F32" si="1">B11/B$20*100</f>
        <v>32.239762200225101</v>
      </c>
      <c r="C28" s="21">
        <f t="shared" si="1"/>
        <v>14.362144810367376</v>
      </c>
      <c r="D28" s="21">
        <f t="shared" si="1"/>
        <v>17.337027938067759</v>
      </c>
      <c r="E28" s="21">
        <f t="shared" si="1"/>
        <v>24.135699641209634</v>
      </c>
      <c r="F28" s="44">
        <f t="shared" si="1"/>
        <v>23.675537339931253</v>
      </c>
    </row>
    <row r="29" spans="1:6" x14ac:dyDescent="0.3">
      <c r="A29" s="25" t="str">
        <f t="shared" si="0"/>
        <v>Mexico</v>
      </c>
      <c r="B29" s="22">
        <f t="shared" si="1"/>
        <v>12.766731118871027</v>
      </c>
      <c r="C29" s="22">
        <f t="shared" si="1"/>
        <v>23.122102009273572</v>
      </c>
      <c r="D29" s="22">
        <f t="shared" si="1"/>
        <v>26.833971319202419</v>
      </c>
      <c r="E29" s="22">
        <f t="shared" si="1"/>
        <v>17.320604818042028</v>
      </c>
      <c r="F29" s="43">
        <f t="shared" si="1"/>
        <v>14.477014316473388</v>
      </c>
    </row>
    <row r="30" spans="1:6" x14ac:dyDescent="0.3">
      <c r="A30" s="24" t="str">
        <f t="shared" si="0"/>
        <v>United Kingdom</v>
      </c>
      <c r="B30" s="21">
        <f t="shared" si="1"/>
        <v>8.0355545294508097</v>
      </c>
      <c r="C30" s="21">
        <f t="shared" si="1"/>
        <v>6.1966472476518843</v>
      </c>
      <c r="D30" s="21">
        <f t="shared" si="1"/>
        <v>3.7550705593326859</v>
      </c>
      <c r="E30" s="21">
        <f t="shared" si="1"/>
        <v>7.6044336237826764</v>
      </c>
      <c r="F30" s="44">
        <f t="shared" si="1"/>
        <v>7.8216484720281043</v>
      </c>
    </row>
    <row r="31" spans="1:6" x14ac:dyDescent="0.3">
      <c r="A31" s="26" t="str">
        <f t="shared" si="0"/>
        <v>Canada</v>
      </c>
      <c r="B31" s="22">
        <f t="shared" si="1"/>
        <v>5.6033014920204325</v>
      </c>
      <c r="C31" s="22">
        <f t="shared" si="1"/>
        <v>2.822494352633456</v>
      </c>
      <c r="D31" s="22">
        <f t="shared" si="1"/>
        <v>1.9111009541221504</v>
      </c>
      <c r="E31" s="22">
        <f t="shared" si="1"/>
        <v>4.0421578677601229</v>
      </c>
      <c r="F31" s="43">
        <f t="shared" si="1"/>
        <v>5.1170060061194427</v>
      </c>
    </row>
    <row r="32" spans="1:6" x14ac:dyDescent="0.3">
      <c r="A32" s="24" t="str">
        <f t="shared" si="0"/>
        <v>Japan</v>
      </c>
      <c r="B32" s="21">
        <f t="shared" si="1"/>
        <v>3.8336555943551414</v>
      </c>
      <c r="C32" s="21">
        <f t="shared" si="1"/>
        <v>3.4763999524432294</v>
      </c>
      <c r="D32" s="21">
        <f t="shared" si="1"/>
        <v>1.3254870593612524</v>
      </c>
      <c r="E32" s="21">
        <f t="shared" si="1"/>
        <v>2.3891594054331113</v>
      </c>
      <c r="F32" s="44">
        <f t="shared" si="1"/>
        <v>3.8265402485551316</v>
      </c>
    </row>
    <row r="33" spans="1:6" x14ac:dyDescent="0.3">
      <c r="A33" s="26" t="str">
        <f t="shared" si="0"/>
        <v>Dominican Republic</v>
      </c>
      <c r="B33" s="22">
        <f>B16/B$20*100</f>
        <v>2.6365761449886005</v>
      </c>
      <c r="C33" s="22">
        <f t="shared" ref="C33:F33" si="2">C16/C$20*100</f>
        <v>4.2016407085958862</v>
      </c>
      <c r="D33" s="22">
        <f t="shared" si="2"/>
        <v>6.1260926698280294</v>
      </c>
      <c r="E33" s="22">
        <f t="shared" si="2"/>
        <v>3.5981547924141468</v>
      </c>
      <c r="F33" s="43">
        <f t="shared" si="2"/>
        <v>3.2235674083027992</v>
      </c>
    </row>
    <row r="34" spans="1:6" x14ac:dyDescent="0.3">
      <c r="A34" s="24" t="str">
        <f t="shared" si="0"/>
        <v>South Korea</v>
      </c>
      <c r="B34" s="21">
        <f>B17/B$20*100</f>
        <v>1.6022625609650516</v>
      </c>
      <c r="C34" s="21">
        <f t="shared" ref="C34:F37" si="3">C17/C$20*100</f>
        <v>1.8523362263702294</v>
      </c>
      <c r="D34" s="21">
        <f t="shared" si="3"/>
        <v>1.1126664000457065</v>
      </c>
      <c r="E34" s="21">
        <f t="shared" si="3"/>
        <v>1.5729113275243467</v>
      </c>
      <c r="F34" s="44">
        <f t="shared" si="3"/>
        <v>1.9109092282703133</v>
      </c>
    </row>
    <row r="35" spans="1:6" x14ac:dyDescent="0.3">
      <c r="A35" s="26" t="str">
        <f t="shared" si="0"/>
        <v>Taiwan</v>
      </c>
      <c r="B35" s="22">
        <f>B18/B$20*100</f>
        <v>1.1358979538830047</v>
      </c>
      <c r="C35" s="22">
        <f t="shared" si="3"/>
        <v>1.0486267982403996</v>
      </c>
      <c r="D35" s="22">
        <f t="shared" si="3"/>
        <v>0.28566531451751132</v>
      </c>
      <c r="E35" s="22">
        <f t="shared" si="3"/>
        <v>0.64197847257816509</v>
      </c>
      <c r="F35" s="43">
        <f t="shared" si="3"/>
        <v>1.8792732217731274</v>
      </c>
    </row>
    <row r="36" spans="1:6" x14ac:dyDescent="0.3">
      <c r="A36" s="24" t="s">
        <v>51</v>
      </c>
      <c r="B36" s="21">
        <f>B19/B$20*100</f>
        <v>41.317710888574645</v>
      </c>
      <c r="C36" s="21">
        <f t="shared" si="3"/>
        <v>43.966234692664372</v>
      </c>
      <c r="D36" s="21">
        <f t="shared" si="3"/>
        <v>41.598583100039995</v>
      </c>
      <c r="E36" s="21">
        <f t="shared" si="3"/>
        <v>39.336878523833931</v>
      </c>
      <c r="F36" s="44">
        <f t="shared" si="3"/>
        <v>39.947776980319574</v>
      </c>
    </row>
    <row r="37" spans="1:6" x14ac:dyDescent="0.3">
      <c r="A37" s="53" t="str">
        <f>A20</f>
        <v>Total</v>
      </c>
      <c r="B37" s="54">
        <f>B20/B$20*100</f>
        <v>100</v>
      </c>
      <c r="C37" s="54">
        <f t="shared" si="3"/>
        <v>100</v>
      </c>
      <c r="D37" s="54">
        <f t="shared" si="3"/>
        <v>100</v>
      </c>
      <c r="E37" s="54">
        <f t="shared" si="3"/>
        <v>100</v>
      </c>
      <c r="F37" s="55">
        <f t="shared" si="3"/>
        <v>100</v>
      </c>
    </row>
    <row r="38" spans="1:6" x14ac:dyDescent="0.3">
      <c r="A38" s="16" t="s">
        <v>18</v>
      </c>
    </row>
    <row r="39" spans="1:6" x14ac:dyDescent="0.3">
      <c r="A39" s="16" t="s">
        <v>122</v>
      </c>
      <c r="B39"/>
      <c r="C39"/>
      <c r="D39"/>
      <c r="E39"/>
      <c r="F39"/>
    </row>
    <row r="42" spans="1:6" ht="18" thickBot="1" x14ac:dyDescent="0.4">
      <c r="A42" s="36" t="s">
        <v>168</v>
      </c>
    </row>
    <row r="43" spans="1:6" ht="15" thickTop="1" x14ac:dyDescent="0.3">
      <c r="A43" s="7" t="s">
        <v>19</v>
      </c>
    </row>
    <row r="44" spans="1:6" x14ac:dyDescent="0.3">
      <c r="A44" s="29" t="s">
        <v>10</v>
      </c>
      <c r="B44" s="30" t="s">
        <v>21</v>
      </c>
      <c r="C44" s="30" t="s">
        <v>22</v>
      </c>
      <c r="D44" s="30" t="s">
        <v>23</v>
      </c>
      <c r="E44" s="30" t="s">
        <v>24</v>
      </c>
      <c r="F44" s="31" t="s">
        <v>25</v>
      </c>
    </row>
    <row r="45" spans="1:6" x14ac:dyDescent="0.3">
      <c r="A45" s="24" t="str">
        <f t="shared" ref="A45:A52" si="4">A28</f>
        <v>European Union</v>
      </c>
      <c r="B45" s="14">
        <f t="shared" ref="B45:E54" si="5">C11-B11</f>
        <v>-49817</v>
      </c>
      <c r="C45" s="14">
        <f t="shared" si="5"/>
        <v>6098</v>
      </c>
      <c r="D45" s="14">
        <f t="shared" si="5"/>
        <v>25533</v>
      </c>
      <c r="E45" s="14">
        <f t="shared" si="5"/>
        <v>12470</v>
      </c>
      <c r="F45" s="27">
        <f t="shared" ref="F45:F54" si="6">F11-B11</f>
        <v>-5716</v>
      </c>
    </row>
    <row r="46" spans="1:6" x14ac:dyDescent="0.3">
      <c r="A46" s="25" t="str">
        <f t="shared" si="4"/>
        <v>Mexico</v>
      </c>
      <c r="B46" s="15">
        <f t="shared" si="5"/>
        <v>-12395</v>
      </c>
      <c r="C46" s="15">
        <f t="shared" si="5"/>
        <v>9063</v>
      </c>
      <c r="D46" s="15">
        <f t="shared" si="5"/>
        <v>8247</v>
      </c>
      <c r="E46" s="15">
        <f t="shared" si="5"/>
        <v>3626</v>
      </c>
      <c r="F46" s="28">
        <f t="shared" si="6"/>
        <v>8541</v>
      </c>
    </row>
    <row r="47" spans="1:6" x14ac:dyDescent="0.3">
      <c r="A47" s="24" t="str">
        <f t="shared" si="4"/>
        <v>United Kingdom</v>
      </c>
      <c r="B47" s="14">
        <f t="shared" si="5"/>
        <v>-11316</v>
      </c>
      <c r="C47" s="14">
        <f t="shared" si="5"/>
        <v>23</v>
      </c>
      <c r="D47" s="14">
        <f t="shared" si="5"/>
        <v>9240</v>
      </c>
      <c r="E47" s="14">
        <f t="shared" si="5"/>
        <v>4696</v>
      </c>
      <c r="F47" s="27">
        <f t="shared" si="6"/>
        <v>2643</v>
      </c>
    </row>
    <row r="48" spans="1:6" x14ac:dyDescent="0.3">
      <c r="A48" s="26" t="str">
        <f t="shared" si="4"/>
        <v>Canada</v>
      </c>
      <c r="B48" s="15">
        <f t="shared" si="5"/>
        <v>-8521</v>
      </c>
      <c r="C48" s="15">
        <f t="shared" si="5"/>
        <v>151</v>
      </c>
      <c r="D48" s="15">
        <f t="shared" si="5"/>
        <v>4971</v>
      </c>
      <c r="E48" s="15">
        <f t="shared" si="5"/>
        <v>4528</v>
      </c>
      <c r="F48" s="28">
        <f t="shared" si="6"/>
        <v>1129</v>
      </c>
    </row>
    <row r="49" spans="1:6" x14ac:dyDescent="0.3">
      <c r="A49" s="24" t="str">
        <f t="shared" si="4"/>
        <v>Japan</v>
      </c>
      <c r="B49" s="14">
        <f t="shared" si="5"/>
        <v>-5180</v>
      </c>
      <c r="C49" s="14">
        <f t="shared" si="5"/>
        <v>-534</v>
      </c>
      <c r="D49" s="14">
        <f t="shared" si="5"/>
        <v>2801</v>
      </c>
      <c r="E49" s="14">
        <f t="shared" si="5"/>
        <v>4375</v>
      </c>
      <c r="F49" s="27">
        <f t="shared" si="6"/>
        <v>1462</v>
      </c>
    </row>
    <row r="50" spans="1:6" x14ac:dyDescent="0.3">
      <c r="A50" s="25" t="str">
        <f t="shared" si="4"/>
        <v>Dominican Republic</v>
      </c>
      <c r="B50" s="15">
        <f t="shared" si="5"/>
        <v>-2801</v>
      </c>
      <c r="C50" s="15">
        <f t="shared" si="5"/>
        <v>2522</v>
      </c>
      <c r="D50" s="15">
        <f t="shared" si="5"/>
        <v>1327</v>
      </c>
      <c r="E50" s="15">
        <f t="shared" si="5"/>
        <v>1211</v>
      </c>
      <c r="F50" s="28">
        <f t="shared" si="6"/>
        <v>2259</v>
      </c>
    </row>
    <row r="51" spans="1:6" x14ac:dyDescent="0.3">
      <c r="A51" s="24" t="str">
        <f t="shared" si="4"/>
        <v>South Korea</v>
      </c>
      <c r="B51" s="14">
        <f t="shared" si="5"/>
        <v>-1997</v>
      </c>
      <c r="C51" s="14">
        <f t="shared" si="5"/>
        <v>0</v>
      </c>
      <c r="D51" s="14">
        <f t="shared" si="5"/>
        <v>1676</v>
      </c>
      <c r="E51" s="14">
        <f t="shared" si="5"/>
        <v>1592</v>
      </c>
      <c r="F51" s="27">
        <f t="shared" si="6"/>
        <v>1271</v>
      </c>
    </row>
    <row r="52" spans="1:6" x14ac:dyDescent="0.3">
      <c r="A52" s="25" t="str">
        <f t="shared" si="4"/>
        <v>Taiwan</v>
      </c>
      <c r="B52" s="15">
        <f t="shared" si="5"/>
        <v>-1527</v>
      </c>
      <c r="C52" s="15">
        <f t="shared" si="5"/>
        <v>-241</v>
      </c>
      <c r="D52" s="15">
        <f t="shared" si="5"/>
        <v>802</v>
      </c>
      <c r="E52" s="15">
        <f t="shared" si="5"/>
        <v>2978</v>
      </c>
      <c r="F52" s="28">
        <f t="shared" si="6"/>
        <v>2012</v>
      </c>
    </row>
    <row r="53" spans="1:6" x14ac:dyDescent="0.3">
      <c r="A53" s="24" t="s">
        <v>51</v>
      </c>
      <c r="B53" s="14">
        <f t="shared" si="5"/>
        <v>-53095</v>
      </c>
      <c r="C53" s="14">
        <f t="shared" si="5"/>
        <v>10634</v>
      </c>
      <c r="D53" s="14">
        <f t="shared" si="5"/>
        <v>32273</v>
      </c>
      <c r="E53" s="14">
        <f t="shared" si="5"/>
        <v>23206</v>
      </c>
      <c r="F53" s="27">
        <f t="shared" si="6"/>
        <v>13018</v>
      </c>
    </row>
    <row r="54" spans="1:6" x14ac:dyDescent="0.3">
      <c r="A54" s="47" t="str">
        <f>A37</f>
        <v>Total</v>
      </c>
      <c r="B54" s="48">
        <f t="shared" si="5"/>
        <v>-131200</v>
      </c>
      <c r="C54" s="48">
        <f t="shared" si="5"/>
        <v>27957</v>
      </c>
      <c r="D54" s="48">
        <f t="shared" si="5"/>
        <v>86068</v>
      </c>
      <c r="E54" s="48">
        <f t="shared" si="5"/>
        <v>55704</v>
      </c>
      <c r="F54" s="49">
        <f t="shared" si="6"/>
        <v>38529</v>
      </c>
    </row>
    <row r="55" spans="1:6" x14ac:dyDescent="0.3">
      <c r="A55" s="16" t="s">
        <v>18</v>
      </c>
      <c r="B55"/>
      <c r="C55"/>
      <c r="D55"/>
      <c r="E55"/>
      <c r="F55"/>
    </row>
    <row r="56" spans="1:6" x14ac:dyDescent="0.3">
      <c r="A56" s="16" t="s">
        <v>122</v>
      </c>
      <c r="B56"/>
      <c r="C56"/>
      <c r="D56"/>
      <c r="E56"/>
      <c r="F56"/>
    </row>
    <row r="57" spans="1:6" x14ac:dyDescent="0.3">
      <c r="A57" s="16"/>
      <c r="B57"/>
      <c r="C57"/>
      <c r="D57"/>
      <c r="E57"/>
      <c r="F57"/>
    </row>
    <row r="58" spans="1:6" x14ac:dyDescent="0.3">
      <c r="A58" s="16"/>
      <c r="B58"/>
      <c r="C58"/>
      <c r="D58"/>
      <c r="E58"/>
      <c r="F58"/>
    </row>
    <row r="59" spans="1:6" ht="18" thickBot="1" x14ac:dyDescent="0.4">
      <c r="A59" s="36" t="s">
        <v>169</v>
      </c>
    </row>
    <row r="60" spans="1:6" ht="15" thickTop="1" x14ac:dyDescent="0.3">
      <c r="A60" s="7" t="s">
        <v>20</v>
      </c>
    </row>
    <row r="61" spans="1:6" x14ac:dyDescent="0.3">
      <c r="A61" s="29" t="s">
        <v>10</v>
      </c>
      <c r="B61" s="30" t="s">
        <v>21</v>
      </c>
      <c r="C61" s="30" t="s">
        <v>22</v>
      </c>
      <c r="D61" s="30" t="s">
        <v>23</v>
      </c>
      <c r="E61" s="30" t="s">
        <v>24</v>
      </c>
      <c r="F61" s="31" t="s">
        <v>25</v>
      </c>
    </row>
    <row r="62" spans="1:6" x14ac:dyDescent="0.3">
      <c r="A62" s="24" t="str">
        <f t="shared" ref="A62:A69" si="7">A45</f>
        <v>European Union</v>
      </c>
      <c r="B62" s="21">
        <f t="shared" ref="B62:E71" si="8">B45/B11*100</f>
        <v>-89.186673111695939</v>
      </c>
      <c r="C62" s="21">
        <f t="shared" si="8"/>
        <v>100.96026490066225</v>
      </c>
      <c r="D62" s="21">
        <f t="shared" si="8"/>
        <v>210.35590706870985</v>
      </c>
      <c r="E62" s="21">
        <f t="shared" si="8"/>
        <v>33.102386451116246</v>
      </c>
      <c r="F62" s="44">
        <f t="shared" ref="F62:F71" si="9">F45/B11*100</f>
        <v>-10.233274253898347</v>
      </c>
    </row>
    <row r="63" spans="1:6" x14ac:dyDescent="0.3">
      <c r="A63" s="25" t="str">
        <f t="shared" si="7"/>
        <v>Mexico</v>
      </c>
      <c r="B63" s="22">
        <f t="shared" si="8"/>
        <v>-56.037795560377958</v>
      </c>
      <c r="C63" s="22">
        <f t="shared" si="8"/>
        <v>93.202385849444667</v>
      </c>
      <c r="D63" s="22">
        <f t="shared" si="8"/>
        <v>43.897375844999203</v>
      </c>
      <c r="E63" s="22">
        <f t="shared" si="8"/>
        <v>13.412739513205594</v>
      </c>
      <c r="F63" s="43">
        <f t="shared" si="9"/>
        <v>38.613861386138616</v>
      </c>
    </row>
    <row r="64" spans="1:6" x14ac:dyDescent="0.3">
      <c r="A64" s="24" t="str">
        <f t="shared" si="7"/>
        <v>United Kingdom</v>
      </c>
      <c r="B64" s="21">
        <f t="shared" si="8"/>
        <v>-81.281425082603079</v>
      </c>
      <c r="C64" s="21">
        <f t="shared" si="8"/>
        <v>0.88257866462010737</v>
      </c>
      <c r="D64" s="21">
        <f t="shared" si="8"/>
        <v>351.46443514644352</v>
      </c>
      <c r="E64" s="21">
        <f t="shared" si="8"/>
        <v>39.565254023085352</v>
      </c>
      <c r="F64" s="44">
        <f t="shared" si="9"/>
        <v>18.984341330268638</v>
      </c>
    </row>
    <row r="65" spans="1:11" x14ac:dyDescent="0.3">
      <c r="A65" s="26" t="str">
        <f t="shared" si="7"/>
        <v>Canada</v>
      </c>
      <c r="B65" s="22">
        <f t="shared" si="8"/>
        <v>-87.772970745776675</v>
      </c>
      <c r="C65" s="22">
        <f t="shared" si="8"/>
        <v>12.721145745577084</v>
      </c>
      <c r="D65" s="22">
        <f t="shared" si="8"/>
        <v>371.52466367713004</v>
      </c>
      <c r="E65" s="22">
        <f t="shared" si="8"/>
        <v>71.770486606435242</v>
      </c>
      <c r="F65" s="43">
        <f t="shared" si="9"/>
        <v>11.629583848372476</v>
      </c>
    </row>
    <row r="66" spans="1:11" x14ac:dyDescent="0.3">
      <c r="A66" s="24" t="str">
        <f t="shared" si="7"/>
        <v>Japan</v>
      </c>
      <c r="B66" s="21">
        <f t="shared" si="8"/>
        <v>-77.988557663354413</v>
      </c>
      <c r="C66" s="21">
        <f t="shared" si="8"/>
        <v>-36.525307797537621</v>
      </c>
      <c r="D66" s="21">
        <f t="shared" si="8"/>
        <v>301.83189655172413</v>
      </c>
      <c r="E66" s="21">
        <f t="shared" si="8"/>
        <v>117.32367927058192</v>
      </c>
      <c r="F66" s="44">
        <f t="shared" si="9"/>
        <v>22.01144233664559</v>
      </c>
    </row>
    <row r="67" spans="1:11" x14ac:dyDescent="0.3">
      <c r="A67" s="26" t="str">
        <f t="shared" si="7"/>
        <v>Dominican Republic</v>
      </c>
      <c r="B67" s="22">
        <f t="shared" si="8"/>
        <v>-61.317863397548159</v>
      </c>
      <c r="C67" s="22">
        <f t="shared" si="8"/>
        <v>142.72778720996038</v>
      </c>
      <c r="D67" s="22">
        <f t="shared" si="8"/>
        <v>30.93961296339473</v>
      </c>
      <c r="E67" s="22">
        <f t="shared" si="8"/>
        <v>21.563390313390311</v>
      </c>
      <c r="F67" s="43">
        <f t="shared" si="9"/>
        <v>49.452714535901926</v>
      </c>
    </row>
    <row r="68" spans="1:11" x14ac:dyDescent="0.3">
      <c r="A68" s="24" t="str">
        <f t="shared" si="7"/>
        <v>South Korea</v>
      </c>
      <c r="B68" s="21">
        <f t="shared" si="8"/>
        <v>-71.938040345821335</v>
      </c>
      <c r="C68" s="21">
        <f t="shared" si="8"/>
        <v>0</v>
      </c>
      <c r="D68" s="21">
        <f t="shared" si="8"/>
        <v>215.14762516046213</v>
      </c>
      <c r="E68" s="21">
        <f t="shared" si="8"/>
        <v>64.847250509164965</v>
      </c>
      <c r="F68" s="44">
        <f t="shared" si="9"/>
        <v>45.785302593659942</v>
      </c>
    </row>
    <row r="69" spans="1:11" x14ac:dyDescent="0.3">
      <c r="A69" s="26" t="str">
        <f t="shared" si="7"/>
        <v>Taiwan</v>
      </c>
      <c r="B69" s="22">
        <f t="shared" si="8"/>
        <v>-77.591463414634148</v>
      </c>
      <c r="C69" s="22">
        <f t="shared" si="8"/>
        <v>-54.6485260770975</v>
      </c>
      <c r="D69" s="22">
        <f t="shared" si="8"/>
        <v>401</v>
      </c>
      <c r="E69" s="22">
        <f t="shared" si="8"/>
        <v>297.20558882235531</v>
      </c>
      <c r="F69" s="43">
        <f t="shared" si="9"/>
        <v>102.23577235772359</v>
      </c>
    </row>
    <row r="70" spans="1:11" x14ac:dyDescent="0.3">
      <c r="A70" s="24" t="s">
        <v>51</v>
      </c>
      <c r="B70" s="21">
        <f t="shared" si="8"/>
        <v>-74.170566459453795</v>
      </c>
      <c r="C70" s="21">
        <f t="shared" si="8"/>
        <v>57.512168739859383</v>
      </c>
      <c r="D70" s="21">
        <f t="shared" si="8"/>
        <v>110.81238840818568</v>
      </c>
      <c r="E70" s="21">
        <f t="shared" si="8"/>
        <v>37.796635014740133</v>
      </c>
      <c r="F70" s="44">
        <f t="shared" si="9"/>
        <v>18.185374030872389</v>
      </c>
    </row>
    <row r="71" spans="1:11" x14ac:dyDescent="0.3">
      <c r="A71" s="53" t="str">
        <f>A54</f>
        <v>Total</v>
      </c>
      <c r="B71" s="54">
        <f t="shared" si="8"/>
        <v>-75.726530258866987</v>
      </c>
      <c r="C71" s="54">
        <f t="shared" si="8"/>
        <v>66.477232195933894</v>
      </c>
      <c r="D71" s="54">
        <f t="shared" si="8"/>
        <v>122.9332114494658</v>
      </c>
      <c r="E71" s="54">
        <f t="shared" si="8"/>
        <v>35.689390056381342</v>
      </c>
      <c r="F71" s="55">
        <f t="shared" si="9"/>
        <v>22.238319240425959</v>
      </c>
    </row>
    <row r="72" spans="1:11" x14ac:dyDescent="0.3">
      <c r="A72" s="16" t="s">
        <v>18</v>
      </c>
    </row>
    <row r="73" spans="1:11" x14ac:dyDescent="0.3">
      <c r="A73" s="16" t="s">
        <v>122</v>
      </c>
      <c r="B73"/>
      <c r="C73"/>
      <c r="D73"/>
      <c r="E73"/>
      <c r="F73"/>
    </row>
    <row r="74" spans="1:11" x14ac:dyDescent="0.3">
      <c r="A74" s="16"/>
    </row>
    <row r="75" spans="1:11" x14ac:dyDescent="0.3">
      <c r="A75" s="16"/>
    </row>
    <row r="76" spans="1:11" x14ac:dyDescent="0.3">
      <c r="A76" s="20" t="s">
        <v>163</v>
      </c>
      <c r="B76" s="19"/>
      <c r="C76" s="19"/>
      <c r="D76" s="19"/>
      <c r="E76" s="19"/>
      <c r="F76" s="19"/>
      <c r="G76" s="19"/>
      <c r="H76" s="19"/>
      <c r="I76" s="19"/>
      <c r="J76" s="19"/>
      <c r="K76" s="19"/>
    </row>
    <row r="77" spans="1:11" x14ac:dyDescent="0.3">
      <c r="A77"/>
      <c r="B77"/>
      <c r="C77"/>
      <c r="D77"/>
      <c r="E77"/>
      <c r="F77"/>
    </row>
    <row r="78" spans="1:11" ht="18" thickBot="1" x14ac:dyDescent="0.4">
      <c r="A78" s="36" t="s">
        <v>170</v>
      </c>
    </row>
    <row r="79" spans="1:11" ht="15" thickTop="1" x14ac:dyDescent="0.3">
      <c r="A79" s="7" t="s">
        <v>19</v>
      </c>
    </row>
    <row r="80" spans="1:11" x14ac:dyDescent="0.3">
      <c r="A80" s="29" t="s">
        <v>10</v>
      </c>
      <c r="B80" s="30" t="s">
        <v>157</v>
      </c>
      <c r="C80" s="30" t="s">
        <v>158</v>
      </c>
      <c r="D80" s="30" t="s">
        <v>159</v>
      </c>
      <c r="E80" s="30" t="s">
        <v>160</v>
      </c>
      <c r="F80" s="31" t="s">
        <v>161</v>
      </c>
    </row>
    <row r="81" spans="1:6" x14ac:dyDescent="0.3">
      <c r="A81" s="24" t="s">
        <v>34</v>
      </c>
      <c r="B81" s="14">
        <v>47136</v>
      </c>
      <c r="C81" s="14">
        <v>5297</v>
      </c>
      <c r="D81" s="14">
        <v>4684</v>
      </c>
      <c r="E81" s="14">
        <v>25256</v>
      </c>
      <c r="F81" s="27">
        <v>31421</v>
      </c>
    </row>
    <row r="82" spans="1:6" x14ac:dyDescent="0.3">
      <c r="A82" s="25" t="s">
        <v>1</v>
      </c>
      <c r="B82" s="15">
        <v>20612</v>
      </c>
      <c r="C82" s="15">
        <v>5316</v>
      </c>
      <c r="D82" s="15">
        <v>2406</v>
      </c>
      <c r="E82" s="15">
        <v>16977</v>
      </c>
      <c r="F82" s="28">
        <v>22349</v>
      </c>
    </row>
    <row r="83" spans="1:6" x14ac:dyDescent="0.3">
      <c r="A83" s="24" t="s">
        <v>0</v>
      </c>
      <c r="B83" s="14">
        <v>16987</v>
      </c>
      <c r="C83" s="14">
        <v>9417</v>
      </c>
      <c r="D83" s="14">
        <v>13851</v>
      </c>
      <c r="E83" s="14">
        <v>17848</v>
      </c>
      <c r="F83" s="27">
        <v>20581</v>
      </c>
    </row>
    <row r="84" spans="1:6" x14ac:dyDescent="0.3">
      <c r="A84" s="26" t="s">
        <v>43</v>
      </c>
      <c r="B84" s="15">
        <v>14989</v>
      </c>
      <c r="C84" s="15">
        <v>2483</v>
      </c>
      <c r="D84" s="15">
        <v>1749</v>
      </c>
      <c r="E84" s="15">
        <v>11819</v>
      </c>
      <c r="F84" s="28">
        <v>13430</v>
      </c>
    </row>
    <row r="85" spans="1:6" x14ac:dyDescent="0.3">
      <c r="A85" s="24" t="s">
        <v>40</v>
      </c>
      <c r="B85" s="14">
        <v>6485</v>
      </c>
      <c r="C85" s="14">
        <v>1687</v>
      </c>
      <c r="D85" s="14">
        <v>1987</v>
      </c>
      <c r="E85" s="14">
        <v>6178</v>
      </c>
      <c r="F85" s="27">
        <v>8370</v>
      </c>
    </row>
    <row r="86" spans="1:6" x14ac:dyDescent="0.3">
      <c r="A86" s="26" t="s">
        <v>51</v>
      </c>
      <c r="B86" s="15">
        <f>B87-SUM(B81:B85)+B84</f>
        <v>98833</v>
      </c>
      <c r="C86" s="15">
        <v>21119</v>
      </c>
      <c r="D86" s="15">
        <v>26726</v>
      </c>
      <c r="E86" s="15">
        <v>53709</v>
      </c>
      <c r="F86" s="28">
        <v>78614</v>
      </c>
    </row>
    <row r="87" spans="1:6" x14ac:dyDescent="0.3">
      <c r="A87" s="32" t="s">
        <v>17</v>
      </c>
      <c r="B87" s="33">
        <v>190053</v>
      </c>
      <c r="C87" s="33">
        <v>45319</v>
      </c>
      <c r="D87" s="33">
        <v>51403</v>
      </c>
      <c r="E87" s="33">
        <v>131787</v>
      </c>
      <c r="F87" s="34">
        <v>174765</v>
      </c>
    </row>
    <row r="88" spans="1:6" x14ac:dyDescent="0.3">
      <c r="A88" s="16" t="s">
        <v>18</v>
      </c>
      <c r="B88"/>
      <c r="C88"/>
      <c r="D88"/>
      <c r="E88"/>
      <c r="F88"/>
    </row>
    <row r="89" spans="1:6" x14ac:dyDescent="0.3">
      <c r="A89" s="16" t="s">
        <v>122</v>
      </c>
      <c r="B89"/>
      <c r="C89"/>
      <c r="D89"/>
      <c r="E89"/>
      <c r="F89"/>
    </row>
    <row r="90" spans="1:6" x14ac:dyDescent="0.3">
      <c r="A90" s="16"/>
      <c r="B90"/>
      <c r="C90"/>
      <c r="D90"/>
      <c r="E90"/>
      <c r="F90"/>
    </row>
    <row r="91" spans="1:6" x14ac:dyDescent="0.3">
      <c r="A91"/>
      <c r="B91"/>
      <c r="C91"/>
      <c r="D91"/>
      <c r="E91"/>
      <c r="F91"/>
    </row>
    <row r="92" spans="1:6" ht="18" thickBot="1" x14ac:dyDescent="0.4">
      <c r="A92" s="36" t="s">
        <v>171</v>
      </c>
    </row>
    <row r="93" spans="1:6" ht="15" thickTop="1" x14ac:dyDescent="0.3">
      <c r="A93" s="7" t="s">
        <v>20</v>
      </c>
    </row>
    <row r="94" spans="1:6" x14ac:dyDescent="0.3">
      <c r="A94" s="29" t="s">
        <v>10</v>
      </c>
      <c r="B94" s="30" t="s">
        <v>157</v>
      </c>
      <c r="C94" s="30" t="s">
        <v>158</v>
      </c>
      <c r="D94" s="30" t="s">
        <v>159</v>
      </c>
      <c r="E94" s="30" t="s">
        <v>160</v>
      </c>
      <c r="F94" s="31" t="s">
        <v>161</v>
      </c>
    </row>
    <row r="95" spans="1:6" x14ac:dyDescent="0.3">
      <c r="A95" s="24" t="str">
        <f t="shared" ref="A95:A100" si="10">A81</f>
        <v>European Union</v>
      </c>
      <c r="B95" s="21">
        <f>B81/B87*100</f>
        <v>24.801502738709726</v>
      </c>
      <c r="C95" s="21">
        <f>C81/C87*100</f>
        <v>11.688254374544893</v>
      </c>
      <c r="D95" s="21">
        <f>D81/D87*100</f>
        <v>9.1123086201194479</v>
      </c>
      <c r="E95" s="21">
        <f>E81/E87*100</f>
        <v>19.164257476078824</v>
      </c>
      <c r="F95" s="44">
        <f>F81/F87*100</f>
        <v>17.979000371928016</v>
      </c>
    </row>
    <row r="96" spans="1:6" x14ac:dyDescent="0.3">
      <c r="A96" s="25" t="str">
        <f t="shared" si="10"/>
        <v>Canada</v>
      </c>
      <c r="B96" s="22">
        <f>B82/B87*100</f>
        <v>10.845395758025393</v>
      </c>
      <c r="C96" s="22">
        <f>C82/C87*100</f>
        <v>11.730179394955758</v>
      </c>
      <c r="D96" s="22">
        <f>D82/D87*100</f>
        <v>4.6806606618290756</v>
      </c>
      <c r="E96" s="22">
        <f>E82/E87*100</f>
        <v>12.882150743244781</v>
      </c>
      <c r="F96" s="43">
        <f>F82/F87*100</f>
        <v>12.788029639802021</v>
      </c>
    </row>
    <row r="97" spans="1:6" x14ac:dyDescent="0.3">
      <c r="A97" s="24" t="str">
        <f t="shared" si="10"/>
        <v>Mexico</v>
      </c>
      <c r="B97" s="21">
        <f>B83/B87*100</f>
        <v>8.9380330749843466</v>
      </c>
      <c r="C97" s="21">
        <f>C83/C87*100</f>
        <v>20.779364063637768</v>
      </c>
      <c r="D97" s="21">
        <f>D83/D87*100</f>
        <v>26.945898099332723</v>
      </c>
      <c r="E97" s="21">
        <f>E83/E87*100</f>
        <v>13.543065704508031</v>
      </c>
      <c r="F97" s="44">
        <f>F83/F87*100</f>
        <v>11.776385431865648</v>
      </c>
    </row>
    <row r="98" spans="1:6" x14ac:dyDescent="0.3">
      <c r="A98" s="26" t="str">
        <f t="shared" si="10"/>
        <v>United Kingdom</v>
      </c>
      <c r="B98" s="22">
        <f>B84/B87*100</f>
        <v>7.8867473809937225</v>
      </c>
      <c r="C98" s="22">
        <f>C84/C87*100</f>
        <v>5.4789381936935939</v>
      </c>
      <c r="D98" s="22">
        <f>D84/D87*100</f>
        <v>3.4025251444468219</v>
      </c>
      <c r="E98" s="22">
        <f>E84/E87*100</f>
        <v>8.9682593882552908</v>
      </c>
      <c r="F98" s="43">
        <f>F84/F87*100</f>
        <v>7.6846050410551312</v>
      </c>
    </row>
    <row r="99" spans="1:6" x14ac:dyDescent="0.3">
      <c r="A99" s="24" t="str">
        <f t="shared" si="10"/>
        <v>India</v>
      </c>
      <c r="B99" s="21">
        <f>B85/B87*100</f>
        <v>3.4122060688334308</v>
      </c>
      <c r="C99" s="21">
        <f>C85/C87*100</f>
        <v>3.7225004964805049</v>
      </c>
      <c r="D99" s="21">
        <f>D85/D87*100</f>
        <v>3.8655331400890995</v>
      </c>
      <c r="E99" s="21">
        <f>E85/E87*100</f>
        <v>4.6878675438396806</v>
      </c>
      <c r="F99" s="44">
        <f>F85/F87*100</f>
        <v>4.789288473092439</v>
      </c>
    </row>
    <row r="100" spans="1:6" x14ac:dyDescent="0.3">
      <c r="A100" s="26" t="str">
        <f t="shared" si="10"/>
        <v>All other countries</v>
      </c>
      <c r="B100" s="22">
        <f>B86/B87*100</f>
        <v>52.0028623594471</v>
      </c>
      <c r="C100" s="22">
        <f>C86/C87*100</f>
        <v>46.600763476687483</v>
      </c>
      <c r="D100" s="22">
        <f>D86/D87*100</f>
        <v>51.993074334182829</v>
      </c>
      <c r="E100" s="22">
        <f>E86/E87*100</f>
        <v>40.754399144073389</v>
      </c>
      <c r="F100" s="43">
        <f>F86/F87*100</f>
        <v>44.982691042256747</v>
      </c>
    </row>
    <row r="101" spans="1:6" x14ac:dyDescent="0.3">
      <c r="A101" s="32" t="s">
        <v>17</v>
      </c>
      <c r="B101" s="45">
        <f>B87/B87*100</f>
        <v>100</v>
      </c>
      <c r="C101" s="45">
        <f>C87/C87*100</f>
        <v>100</v>
      </c>
      <c r="D101" s="45">
        <f>D87/D87*100</f>
        <v>100</v>
      </c>
      <c r="E101" s="45">
        <f>E87/E87*100</f>
        <v>100</v>
      </c>
      <c r="F101" s="46">
        <f>F87/F87*100</f>
        <v>100</v>
      </c>
    </row>
    <row r="102" spans="1:6" x14ac:dyDescent="0.3">
      <c r="A102" s="16" t="s">
        <v>18</v>
      </c>
    </row>
    <row r="103" spans="1:6" x14ac:dyDescent="0.3">
      <c r="A103" s="16" t="s">
        <v>122</v>
      </c>
      <c r="B103"/>
      <c r="C103"/>
      <c r="D103"/>
      <c r="E103"/>
      <c r="F103"/>
    </row>
    <row r="104" spans="1:6" x14ac:dyDescent="0.3">
      <c r="A104" s="16"/>
      <c r="B104"/>
      <c r="C104"/>
      <c r="D104"/>
      <c r="E104"/>
      <c r="F104"/>
    </row>
    <row r="105" spans="1:6" x14ac:dyDescent="0.3">
      <c r="A105" s="16"/>
      <c r="B105"/>
      <c r="C105"/>
      <c r="D105"/>
      <c r="E105"/>
      <c r="F105"/>
    </row>
    <row r="106" spans="1:6" ht="18" thickBot="1" x14ac:dyDescent="0.4">
      <c r="A106" s="36" t="s">
        <v>172</v>
      </c>
    </row>
    <row r="107" spans="1:6" ht="15" thickTop="1" x14ac:dyDescent="0.3">
      <c r="A107" s="7" t="s">
        <v>19</v>
      </c>
    </row>
    <row r="108" spans="1:6" x14ac:dyDescent="0.3">
      <c r="A108" s="29" t="s">
        <v>10</v>
      </c>
      <c r="B108" s="30" t="s">
        <v>21</v>
      </c>
      <c r="C108" s="30" t="s">
        <v>22</v>
      </c>
      <c r="D108" s="30" t="s">
        <v>23</v>
      </c>
      <c r="E108" s="30" t="s">
        <v>24</v>
      </c>
      <c r="F108" s="31" t="s">
        <v>25</v>
      </c>
    </row>
    <row r="109" spans="1:6" x14ac:dyDescent="0.3">
      <c r="A109" s="24" t="str">
        <f t="shared" ref="A109:A114" si="11">A81</f>
        <v>European Union</v>
      </c>
      <c r="B109" s="14">
        <f t="shared" ref="B109:E115" si="12">C81-B81</f>
        <v>-41839</v>
      </c>
      <c r="C109" s="14">
        <f t="shared" si="12"/>
        <v>-613</v>
      </c>
      <c r="D109" s="14">
        <f t="shared" si="12"/>
        <v>20572</v>
      </c>
      <c r="E109" s="14">
        <f t="shared" si="12"/>
        <v>6165</v>
      </c>
      <c r="F109" s="27">
        <f t="shared" ref="F109:F115" si="13">F81-B81</f>
        <v>-15715</v>
      </c>
    </row>
    <row r="110" spans="1:6" x14ac:dyDescent="0.3">
      <c r="A110" s="25" t="str">
        <f t="shared" si="11"/>
        <v>Canada</v>
      </c>
      <c r="B110" s="15">
        <f t="shared" si="12"/>
        <v>-15296</v>
      </c>
      <c r="C110" s="15">
        <f t="shared" si="12"/>
        <v>-2910</v>
      </c>
      <c r="D110" s="15">
        <f t="shared" si="12"/>
        <v>14571</v>
      </c>
      <c r="E110" s="15">
        <f t="shared" si="12"/>
        <v>5372</v>
      </c>
      <c r="F110" s="28">
        <f t="shared" si="13"/>
        <v>1737</v>
      </c>
    </row>
    <row r="111" spans="1:6" x14ac:dyDescent="0.3">
      <c r="A111" s="24" t="str">
        <f t="shared" si="11"/>
        <v>Mexico</v>
      </c>
      <c r="B111" s="14">
        <f t="shared" si="12"/>
        <v>-7570</v>
      </c>
      <c r="C111" s="14">
        <f t="shared" si="12"/>
        <v>4434</v>
      </c>
      <c r="D111" s="14">
        <f t="shared" si="12"/>
        <v>3997</v>
      </c>
      <c r="E111" s="14">
        <f t="shared" si="12"/>
        <v>2733</v>
      </c>
      <c r="F111" s="27">
        <f t="shared" si="13"/>
        <v>3594</v>
      </c>
    </row>
    <row r="112" spans="1:6" x14ac:dyDescent="0.3">
      <c r="A112" s="26" t="str">
        <f t="shared" si="11"/>
        <v>United Kingdom</v>
      </c>
      <c r="B112" s="15">
        <f t="shared" si="12"/>
        <v>-12506</v>
      </c>
      <c r="C112" s="15">
        <f t="shared" si="12"/>
        <v>-734</v>
      </c>
      <c r="D112" s="15">
        <f t="shared" si="12"/>
        <v>10070</v>
      </c>
      <c r="E112" s="15">
        <f t="shared" si="12"/>
        <v>1611</v>
      </c>
      <c r="F112" s="28">
        <f t="shared" si="13"/>
        <v>-1559</v>
      </c>
    </row>
    <row r="113" spans="1:6" x14ac:dyDescent="0.3">
      <c r="A113" s="24" t="str">
        <f t="shared" si="11"/>
        <v>India</v>
      </c>
      <c r="B113" s="14">
        <f t="shared" si="12"/>
        <v>-4798</v>
      </c>
      <c r="C113" s="14">
        <f t="shared" si="12"/>
        <v>300</v>
      </c>
      <c r="D113" s="14">
        <f t="shared" si="12"/>
        <v>4191</v>
      </c>
      <c r="E113" s="14">
        <f t="shared" si="12"/>
        <v>2192</v>
      </c>
      <c r="F113" s="27">
        <f t="shared" si="13"/>
        <v>1885</v>
      </c>
    </row>
    <row r="114" spans="1:6" x14ac:dyDescent="0.3">
      <c r="A114" s="26" t="str">
        <f t="shared" si="11"/>
        <v>All other countries</v>
      </c>
      <c r="B114" s="15">
        <f t="shared" si="12"/>
        <v>-77714</v>
      </c>
      <c r="C114" s="15">
        <f t="shared" si="12"/>
        <v>5607</v>
      </c>
      <c r="D114" s="15">
        <f t="shared" si="12"/>
        <v>26983</v>
      </c>
      <c r="E114" s="15">
        <f t="shared" si="12"/>
        <v>24905</v>
      </c>
      <c r="F114" s="28">
        <f t="shared" si="13"/>
        <v>-20219</v>
      </c>
    </row>
    <row r="115" spans="1:6" x14ac:dyDescent="0.3">
      <c r="A115" s="32" t="s">
        <v>17</v>
      </c>
      <c r="B115" s="33">
        <f t="shared" si="12"/>
        <v>-144734</v>
      </c>
      <c r="C115" s="33">
        <f t="shared" si="12"/>
        <v>6084</v>
      </c>
      <c r="D115" s="33">
        <f t="shared" si="12"/>
        <v>80384</v>
      </c>
      <c r="E115" s="33">
        <f t="shared" si="12"/>
        <v>42978</v>
      </c>
      <c r="F115" s="34">
        <f t="shared" si="13"/>
        <v>-15288</v>
      </c>
    </row>
    <row r="116" spans="1:6" x14ac:dyDescent="0.3">
      <c r="A116" s="16" t="s">
        <v>18</v>
      </c>
      <c r="B116"/>
      <c r="C116"/>
      <c r="D116"/>
      <c r="E116"/>
      <c r="F116"/>
    </row>
    <row r="117" spans="1:6" x14ac:dyDescent="0.3">
      <c r="A117" s="16" t="s">
        <v>122</v>
      </c>
      <c r="B117"/>
      <c r="C117"/>
      <c r="D117"/>
      <c r="E117"/>
      <c r="F117"/>
    </row>
    <row r="118" spans="1:6" x14ac:dyDescent="0.3">
      <c r="A118" s="16"/>
      <c r="B118"/>
      <c r="C118"/>
      <c r="D118"/>
      <c r="E118"/>
      <c r="F118"/>
    </row>
    <row r="119" spans="1:6" x14ac:dyDescent="0.3">
      <c r="A119" s="16"/>
      <c r="B119"/>
      <c r="C119"/>
      <c r="D119"/>
      <c r="E119"/>
      <c r="F119"/>
    </row>
    <row r="120" spans="1:6" ht="18" thickBot="1" x14ac:dyDescent="0.4">
      <c r="A120" s="36" t="s">
        <v>173</v>
      </c>
    </row>
    <row r="121" spans="1:6" ht="15" thickTop="1" x14ac:dyDescent="0.3">
      <c r="A121" s="7" t="s">
        <v>20</v>
      </c>
    </row>
    <row r="122" spans="1:6" x14ac:dyDescent="0.3">
      <c r="A122" s="29" t="s">
        <v>10</v>
      </c>
      <c r="B122" s="30" t="s">
        <v>21</v>
      </c>
      <c r="C122" s="30" t="s">
        <v>22</v>
      </c>
      <c r="D122" s="30" t="s">
        <v>23</v>
      </c>
      <c r="E122" s="30" t="s">
        <v>24</v>
      </c>
      <c r="F122" s="31" t="s">
        <v>25</v>
      </c>
    </row>
    <row r="123" spans="1:6" x14ac:dyDescent="0.3">
      <c r="A123" s="24" t="str">
        <f t="shared" ref="A123:A128" si="14">A81</f>
        <v>European Union</v>
      </c>
      <c r="B123" s="21">
        <f t="shared" ref="B123:E129" si="15">B109/B81*100</f>
        <v>-88.762304820095039</v>
      </c>
      <c r="C123" s="21">
        <f t="shared" si="15"/>
        <v>-11.572588257504247</v>
      </c>
      <c r="D123" s="21">
        <f t="shared" si="15"/>
        <v>439.19726729291204</v>
      </c>
      <c r="E123" s="21">
        <f t="shared" si="15"/>
        <v>24.410041178333859</v>
      </c>
      <c r="F123" s="44">
        <f t="shared" ref="F123:F129" si="16">F109/B81*100</f>
        <v>-33.339697895451458</v>
      </c>
    </row>
    <row r="124" spans="1:6" x14ac:dyDescent="0.3">
      <c r="A124" s="25" t="str">
        <f t="shared" si="14"/>
        <v>Canada</v>
      </c>
      <c r="B124" s="22">
        <f t="shared" si="15"/>
        <v>-74.209198525130986</v>
      </c>
      <c r="C124" s="22">
        <f t="shared" si="15"/>
        <v>-54.740406320541759</v>
      </c>
      <c r="D124" s="22">
        <f t="shared" si="15"/>
        <v>605.61097256857852</v>
      </c>
      <c r="E124" s="22">
        <f t="shared" si="15"/>
        <v>31.642810861754139</v>
      </c>
      <c r="F124" s="43">
        <f t="shared" si="16"/>
        <v>8.4271298272850768</v>
      </c>
    </row>
    <row r="125" spans="1:6" x14ac:dyDescent="0.3">
      <c r="A125" s="24" t="str">
        <f t="shared" si="14"/>
        <v>Mexico</v>
      </c>
      <c r="B125" s="21">
        <f t="shared" si="15"/>
        <v>-44.563489727438629</v>
      </c>
      <c r="C125" s="21">
        <f t="shared" si="15"/>
        <v>47.08505893596687</v>
      </c>
      <c r="D125" s="21">
        <f t="shared" si="15"/>
        <v>28.857122229441917</v>
      </c>
      <c r="E125" s="21">
        <f t="shared" si="15"/>
        <v>15.312640071716718</v>
      </c>
      <c r="F125" s="44">
        <f t="shared" si="16"/>
        <v>21.157355624889622</v>
      </c>
    </row>
    <row r="126" spans="1:6" x14ac:dyDescent="0.3">
      <c r="A126" s="26" t="str">
        <f t="shared" si="14"/>
        <v>United Kingdom</v>
      </c>
      <c r="B126" s="22">
        <f t="shared" si="15"/>
        <v>-83.434518647007806</v>
      </c>
      <c r="C126" s="22">
        <f t="shared" si="15"/>
        <v>-29.561014901329035</v>
      </c>
      <c r="D126" s="22">
        <f t="shared" si="15"/>
        <v>575.75757575757575</v>
      </c>
      <c r="E126" s="22">
        <f t="shared" si="15"/>
        <v>13.630594804975042</v>
      </c>
      <c r="F126" s="43">
        <f t="shared" si="16"/>
        <v>-10.400960704516645</v>
      </c>
    </row>
    <row r="127" spans="1:6" x14ac:dyDescent="0.3">
      <c r="A127" s="24" t="str">
        <f t="shared" si="14"/>
        <v>India</v>
      </c>
      <c r="B127" s="21">
        <f t="shared" si="15"/>
        <v>-73.986121819583644</v>
      </c>
      <c r="C127" s="21">
        <f t="shared" si="15"/>
        <v>17.783046828689983</v>
      </c>
      <c r="D127" s="21">
        <f t="shared" si="15"/>
        <v>210.9209864116759</v>
      </c>
      <c r="E127" s="21">
        <f t="shared" si="15"/>
        <v>35.480738102945935</v>
      </c>
      <c r="F127" s="44">
        <f t="shared" si="16"/>
        <v>29.067077872012337</v>
      </c>
    </row>
    <row r="128" spans="1:6" x14ac:dyDescent="0.3">
      <c r="A128" s="26" t="str">
        <f t="shared" si="14"/>
        <v>All other countries</v>
      </c>
      <c r="B128" s="22">
        <f t="shared" si="15"/>
        <v>-78.631631135349537</v>
      </c>
      <c r="C128" s="22">
        <f t="shared" si="15"/>
        <v>26.54955253563142</v>
      </c>
      <c r="D128" s="22">
        <f t="shared" si="15"/>
        <v>100.96161041682257</v>
      </c>
      <c r="E128" s="22">
        <f t="shared" si="15"/>
        <v>46.370254519726679</v>
      </c>
      <c r="F128" s="43">
        <f t="shared" si="16"/>
        <v>-20.457741847358676</v>
      </c>
    </row>
    <row r="129" spans="1:11" x14ac:dyDescent="0.3">
      <c r="A129" s="32" t="s">
        <v>17</v>
      </c>
      <c r="B129" s="45">
        <f t="shared" si="15"/>
        <v>-76.154546363382849</v>
      </c>
      <c r="C129" s="45">
        <f t="shared" si="15"/>
        <v>13.424832851563362</v>
      </c>
      <c r="D129" s="45">
        <f t="shared" si="15"/>
        <v>156.37997782230607</v>
      </c>
      <c r="E129" s="45">
        <f t="shared" si="15"/>
        <v>32.6117143572583</v>
      </c>
      <c r="F129" s="46">
        <f t="shared" si="16"/>
        <v>-8.0440719167811086</v>
      </c>
    </row>
    <row r="130" spans="1:11" x14ac:dyDescent="0.3">
      <c r="A130" s="16" t="s">
        <v>18</v>
      </c>
    </row>
    <row r="131" spans="1:11" x14ac:dyDescent="0.3">
      <c r="A131" s="16" t="s">
        <v>122</v>
      </c>
      <c r="B131"/>
      <c r="C131"/>
      <c r="D131"/>
      <c r="E131"/>
      <c r="F131"/>
    </row>
    <row r="132" spans="1:11" x14ac:dyDescent="0.3">
      <c r="A132" s="16"/>
      <c r="B132"/>
      <c r="C132"/>
      <c r="D132"/>
      <c r="E132"/>
      <c r="F132"/>
    </row>
    <row r="137" spans="1:11" x14ac:dyDescent="0.3">
      <c r="A137" s="12" t="s">
        <v>2</v>
      </c>
      <c r="B137" s="12" t="s">
        <v>2</v>
      </c>
      <c r="C137" s="12" t="s">
        <v>2</v>
      </c>
      <c r="D137" s="12" t="s">
        <v>2</v>
      </c>
      <c r="E137" s="12" t="s">
        <v>2</v>
      </c>
      <c r="F137" s="12" t="s">
        <v>2</v>
      </c>
      <c r="G137" s="12" t="s">
        <v>2</v>
      </c>
      <c r="H137" s="12" t="s">
        <v>2</v>
      </c>
      <c r="I137" s="12" t="s">
        <v>2</v>
      </c>
      <c r="J137" s="12" t="s">
        <v>2</v>
      </c>
      <c r="K137"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21F99-6195-46AF-BA0C-78283578F409}">
  <sheetPr>
    <tabColor theme="4" tint="-0.499984740745262"/>
    <pageSetUpPr fitToPage="1"/>
  </sheetPr>
  <dimension ref="A1:K118"/>
  <sheetViews>
    <sheetView tabSelected="1" zoomScale="90" zoomScaleNormal="80" workbookViewId="0">
      <pane ySplit="3" topLeftCell="A6" activePane="bottomLeft" state="frozen"/>
      <selection pane="bottomLeft" activeCell="A25" sqref="A25"/>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30</v>
      </c>
      <c r="B2" s="2"/>
      <c r="C2" s="2"/>
      <c r="D2" s="2"/>
      <c r="E2" s="2"/>
      <c r="F2" s="2"/>
      <c r="G2" s="2"/>
      <c r="H2" s="2"/>
      <c r="I2" s="2"/>
      <c r="J2" s="2"/>
      <c r="K2" s="2"/>
    </row>
    <row r="3" spans="1:11" ht="16.2" thickBot="1" x14ac:dyDescent="0.35">
      <c r="A3" s="5" t="s">
        <v>9</v>
      </c>
      <c r="B3" s="11"/>
      <c r="C3" s="11"/>
      <c r="D3" s="11"/>
      <c r="E3" s="11"/>
      <c r="F3" s="11"/>
      <c r="G3" s="11"/>
      <c r="H3" s="11"/>
      <c r="I3" s="11"/>
      <c r="J3" s="11"/>
      <c r="K3" s="11"/>
    </row>
    <row r="4" spans="1:11" customFormat="1" ht="15" thickTop="1" x14ac:dyDescent="0.3"/>
    <row r="6" spans="1:11" x14ac:dyDescent="0.3">
      <c r="A6" s="20" t="s">
        <v>26</v>
      </c>
      <c r="B6" s="19"/>
      <c r="C6" s="19"/>
      <c r="D6" s="19"/>
      <c r="E6" s="19"/>
      <c r="F6" s="19"/>
      <c r="G6" s="19"/>
      <c r="H6" s="19"/>
      <c r="I6" s="19"/>
      <c r="J6" s="19"/>
      <c r="K6" s="19"/>
    </row>
    <row r="7" spans="1:11" ht="18" thickBot="1" x14ac:dyDescent="0.4">
      <c r="A7" s="41"/>
    </row>
    <row r="8" spans="1:11" ht="18.600000000000001" thickTop="1" thickBot="1" x14ac:dyDescent="0.4">
      <c r="A8" s="36" t="s">
        <v>175</v>
      </c>
    </row>
    <row r="9" spans="1:11" ht="15" thickTop="1" x14ac:dyDescent="0.3">
      <c r="A9" t="s">
        <v>19</v>
      </c>
    </row>
    <row r="10" spans="1:11" x14ac:dyDescent="0.3">
      <c r="A10" s="29" t="s">
        <v>10</v>
      </c>
      <c r="B10" s="30" t="s">
        <v>157</v>
      </c>
      <c r="C10" s="30" t="s">
        <v>158</v>
      </c>
      <c r="D10" s="30" t="s">
        <v>159</v>
      </c>
      <c r="E10" s="30" t="s">
        <v>160</v>
      </c>
      <c r="F10" s="31" t="s">
        <v>161</v>
      </c>
    </row>
    <row r="11" spans="1:11" x14ac:dyDescent="0.3">
      <c r="A11" s="24" t="s">
        <v>11</v>
      </c>
      <c r="B11" s="14">
        <v>67152</v>
      </c>
      <c r="C11" s="14">
        <v>66707</v>
      </c>
      <c r="D11" s="14">
        <v>97813</v>
      </c>
      <c r="E11" s="14">
        <v>120583</v>
      </c>
      <c r="F11" s="27">
        <v>87290</v>
      </c>
    </row>
    <row r="12" spans="1:11" x14ac:dyDescent="0.3">
      <c r="A12" s="25" t="s">
        <v>12</v>
      </c>
      <c r="B12" s="15">
        <v>74355</v>
      </c>
      <c r="C12" s="15">
        <v>77337</v>
      </c>
      <c r="D12" s="15">
        <v>91332</v>
      </c>
      <c r="E12" s="15">
        <v>97602</v>
      </c>
      <c r="F12" s="28">
        <v>104543</v>
      </c>
    </row>
    <row r="13" spans="1:11" x14ac:dyDescent="0.3">
      <c r="A13" s="24" t="s">
        <v>13</v>
      </c>
      <c r="B13" s="14">
        <v>95579</v>
      </c>
      <c r="C13" s="14">
        <v>103439</v>
      </c>
      <c r="D13" s="14">
        <v>110707</v>
      </c>
      <c r="E13" s="14">
        <v>119784</v>
      </c>
      <c r="F13" s="27">
        <v>127298</v>
      </c>
    </row>
    <row r="14" spans="1:11" x14ac:dyDescent="0.3">
      <c r="A14" s="26" t="s">
        <v>14</v>
      </c>
      <c r="B14" s="15">
        <v>153608</v>
      </c>
      <c r="C14" s="15">
        <v>146434</v>
      </c>
      <c r="D14" s="15">
        <v>166525</v>
      </c>
      <c r="E14" s="15">
        <v>187078</v>
      </c>
      <c r="F14" s="28">
        <v>184695</v>
      </c>
    </row>
    <row r="15" spans="1:11" x14ac:dyDescent="0.3">
      <c r="A15" s="24" t="s">
        <v>15</v>
      </c>
      <c r="B15" s="14">
        <v>173255</v>
      </c>
      <c r="C15" s="14">
        <v>42055</v>
      </c>
      <c r="D15" s="14">
        <v>70012</v>
      </c>
      <c r="E15" s="14">
        <v>156080</v>
      </c>
      <c r="F15" s="27">
        <v>211784</v>
      </c>
    </row>
    <row r="16" spans="1:11" x14ac:dyDescent="0.3">
      <c r="A16" s="25" t="s">
        <v>16</v>
      </c>
      <c r="B16" s="15">
        <v>5364</v>
      </c>
      <c r="C16" s="15">
        <v>6586</v>
      </c>
      <c r="D16" s="15">
        <v>8080</v>
      </c>
      <c r="E16" s="15">
        <v>7212</v>
      </c>
      <c r="F16" s="28">
        <v>7071</v>
      </c>
    </row>
    <row r="17" spans="1:6" x14ac:dyDescent="0.3">
      <c r="A17" s="32" t="s">
        <v>17</v>
      </c>
      <c r="B17" s="33">
        <v>569313</v>
      </c>
      <c r="C17" s="33">
        <v>442558</v>
      </c>
      <c r="D17" s="33">
        <v>544469</v>
      </c>
      <c r="E17" s="33">
        <v>688339</v>
      </c>
      <c r="F17" s="34">
        <v>722681</v>
      </c>
    </row>
    <row r="18" spans="1:6" x14ac:dyDescent="0.3">
      <c r="A18" s="16" t="s">
        <v>18</v>
      </c>
      <c r="B18"/>
      <c r="C18"/>
      <c r="D18"/>
      <c r="E18"/>
      <c r="F18"/>
    </row>
    <row r="19" spans="1:6" x14ac:dyDescent="0.3">
      <c r="A19" s="16"/>
      <c r="B19"/>
      <c r="C19"/>
      <c r="D19"/>
      <c r="E19"/>
      <c r="F19"/>
    </row>
    <row r="20" spans="1:6" x14ac:dyDescent="0.3">
      <c r="A20"/>
      <c r="B20"/>
      <c r="C20"/>
      <c r="D20"/>
      <c r="E20"/>
      <c r="F20"/>
    </row>
    <row r="21" spans="1:6" ht="18" thickBot="1" x14ac:dyDescent="0.4">
      <c r="A21" s="36" t="s">
        <v>174</v>
      </c>
    </row>
    <row r="22" spans="1:6" ht="15" thickTop="1" x14ac:dyDescent="0.3">
      <c r="A22" s="7" t="s">
        <v>20</v>
      </c>
    </row>
    <row r="23" spans="1:6" x14ac:dyDescent="0.3">
      <c r="A23" s="29" t="s">
        <v>10</v>
      </c>
      <c r="B23" s="30" t="s">
        <v>157</v>
      </c>
      <c r="C23" s="30" t="s">
        <v>158</v>
      </c>
      <c r="D23" s="30" t="s">
        <v>159</v>
      </c>
      <c r="E23" s="30" t="s">
        <v>160</v>
      </c>
      <c r="F23" s="31" t="s">
        <v>161</v>
      </c>
    </row>
    <row r="24" spans="1:6" x14ac:dyDescent="0.3">
      <c r="A24" s="24" t="s">
        <v>11</v>
      </c>
      <c r="B24" s="17">
        <f>B11/B17*100</f>
        <v>11.795269034784029</v>
      </c>
      <c r="C24" s="17">
        <f>C11/C17*100</f>
        <v>15.073052571640327</v>
      </c>
      <c r="D24" s="17">
        <f>D11/D17*100</f>
        <v>17.96484281015081</v>
      </c>
      <c r="E24" s="17">
        <f>E11/E17*100</f>
        <v>17.517967164434967</v>
      </c>
      <c r="F24" s="37">
        <f>F11/F17*100</f>
        <v>12.078634971723346</v>
      </c>
    </row>
    <row r="25" spans="1:6" x14ac:dyDescent="0.3">
      <c r="A25" s="69" t="s">
        <v>12</v>
      </c>
      <c r="B25" s="18">
        <f>B12/B17*100</f>
        <v>13.060478155250275</v>
      </c>
      <c r="C25" s="18">
        <f>C12/C17*100</f>
        <v>17.474997627429627</v>
      </c>
      <c r="D25" s="18">
        <f>D12/D17*100</f>
        <v>16.774508741544516</v>
      </c>
      <c r="E25" s="18">
        <f>E12/E17*100</f>
        <v>14.17935058161749</v>
      </c>
      <c r="F25" s="38">
        <f>F12/F17*100</f>
        <v>14.465995370018032</v>
      </c>
    </row>
    <row r="26" spans="1:6" x14ac:dyDescent="0.3">
      <c r="A26" s="24" t="s">
        <v>13</v>
      </c>
      <c r="B26" s="17">
        <f>B13/B17*100</f>
        <v>16.788480150637699</v>
      </c>
      <c r="C26" s="17">
        <f>C13/C17*100</f>
        <v>23.372981620488162</v>
      </c>
      <c r="D26" s="17">
        <f>D13/D17*100</f>
        <v>20.333021714734905</v>
      </c>
      <c r="E26" s="17">
        <f>E13/E17*100</f>
        <v>17.401890638188451</v>
      </c>
      <c r="F26" s="37">
        <f>F13/F17*100</f>
        <v>17.614687531566485</v>
      </c>
    </row>
    <row r="27" spans="1:6" x14ac:dyDescent="0.3">
      <c r="A27" s="26" t="s">
        <v>14</v>
      </c>
      <c r="B27" s="18">
        <f>B14/B17*100</f>
        <v>26.981291486405546</v>
      </c>
      <c r="C27" s="18">
        <f>C14/C17*100</f>
        <v>33.088092408226714</v>
      </c>
      <c r="D27" s="18">
        <f>D14/D17*100</f>
        <v>30.584845050866072</v>
      </c>
      <c r="E27" s="18">
        <f>E14/E17*100</f>
        <v>27.178178194174674</v>
      </c>
      <c r="F27" s="38">
        <f>F14/F17*100</f>
        <v>25.556919304644786</v>
      </c>
    </row>
    <row r="28" spans="1:6" x14ac:dyDescent="0.3">
      <c r="A28" s="24" t="s">
        <v>15</v>
      </c>
      <c r="B28" s="17">
        <f>B15/B17*100</f>
        <v>30.432292956598566</v>
      </c>
      <c r="C28" s="17">
        <f>C15/C17*100</f>
        <v>9.5027092494091168</v>
      </c>
      <c r="D28" s="17">
        <f>D15/D17*100</f>
        <v>12.858766982142233</v>
      </c>
      <c r="E28" s="17">
        <f>E15/E17*100</f>
        <v>22.674873863023887</v>
      </c>
      <c r="F28" s="37">
        <f>F15/F17*100</f>
        <v>29.305322818781733</v>
      </c>
    </row>
    <row r="29" spans="1:6" x14ac:dyDescent="0.3">
      <c r="A29" s="25" t="s">
        <v>16</v>
      </c>
      <c r="B29" s="18">
        <f>B16/B17*100</f>
        <v>0.94218821632388505</v>
      </c>
      <c r="C29" s="18">
        <f>C16/C17*100</f>
        <v>1.4881665228060503</v>
      </c>
      <c r="D29" s="18">
        <f>D16/D17*100</f>
        <v>1.4840147005614643</v>
      </c>
      <c r="E29" s="18">
        <f>E16/E17*100</f>
        <v>1.0477395585605349</v>
      </c>
      <c r="F29" s="38">
        <f>F16/F17*100</f>
        <v>0.97844000326561786</v>
      </c>
    </row>
    <row r="30" spans="1:6" x14ac:dyDescent="0.3">
      <c r="A30" s="32" t="s">
        <v>17</v>
      </c>
      <c r="B30" s="39">
        <f>B17/B17*100</f>
        <v>100</v>
      </c>
      <c r="C30" s="39">
        <f>C17/C17*100</f>
        <v>100</v>
      </c>
      <c r="D30" s="39">
        <f>D17/D17*100</f>
        <v>100</v>
      </c>
      <c r="E30" s="39">
        <f>E17/E17*100</f>
        <v>100</v>
      </c>
      <c r="F30" s="40">
        <f>F17/F17*100</f>
        <v>100</v>
      </c>
    </row>
    <row r="31" spans="1:6" x14ac:dyDescent="0.3">
      <c r="A31" s="16" t="s">
        <v>18</v>
      </c>
    </row>
    <row r="34" spans="1:6" ht="18" thickBot="1" x14ac:dyDescent="0.4">
      <c r="A34" s="36" t="s">
        <v>176</v>
      </c>
    </row>
    <row r="35" spans="1:6" ht="15" thickTop="1" x14ac:dyDescent="0.3">
      <c r="A35" s="7" t="s">
        <v>19</v>
      </c>
    </row>
    <row r="36" spans="1:6" x14ac:dyDescent="0.3">
      <c r="A36" s="29" t="s">
        <v>10</v>
      </c>
      <c r="B36" s="30" t="s">
        <v>21</v>
      </c>
      <c r="C36" s="30" t="s">
        <v>22</v>
      </c>
      <c r="D36" s="30" t="s">
        <v>23</v>
      </c>
      <c r="E36" s="30" t="s">
        <v>24</v>
      </c>
      <c r="F36" s="31" t="s">
        <v>25</v>
      </c>
    </row>
    <row r="37" spans="1:6" x14ac:dyDescent="0.3">
      <c r="A37" s="24" t="s">
        <v>11</v>
      </c>
      <c r="B37" s="14">
        <f t="shared" ref="B37:E42" si="0">C11-B11</f>
        <v>-445</v>
      </c>
      <c r="C37" s="14">
        <f t="shared" si="0"/>
        <v>31106</v>
      </c>
      <c r="D37" s="14">
        <f t="shared" si="0"/>
        <v>22770</v>
      </c>
      <c r="E37" s="14">
        <f t="shared" si="0"/>
        <v>-33293</v>
      </c>
      <c r="F37" s="27">
        <f t="shared" ref="F37:F43" si="1">F11-B11</f>
        <v>20138</v>
      </c>
    </row>
    <row r="38" spans="1:6" x14ac:dyDescent="0.3">
      <c r="A38" s="25" t="s">
        <v>12</v>
      </c>
      <c r="B38" s="15">
        <f t="shared" si="0"/>
        <v>2982</v>
      </c>
      <c r="C38" s="15">
        <f t="shared" si="0"/>
        <v>13995</v>
      </c>
      <c r="D38" s="15">
        <f t="shared" si="0"/>
        <v>6270</v>
      </c>
      <c r="E38" s="15">
        <f t="shared" si="0"/>
        <v>6941</v>
      </c>
      <c r="F38" s="28">
        <f t="shared" si="1"/>
        <v>30188</v>
      </c>
    </row>
    <row r="39" spans="1:6" x14ac:dyDescent="0.3">
      <c r="A39" s="24" t="s">
        <v>13</v>
      </c>
      <c r="B39" s="14">
        <f t="shared" si="0"/>
        <v>7860</v>
      </c>
      <c r="C39" s="14">
        <f t="shared" si="0"/>
        <v>7268</v>
      </c>
      <c r="D39" s="14">
        <f t="shared" si="0"/>
        <v>9077</v>
      </c>
      <c r="E39" s="14">
        <f t="shared" si="0"/>
        <v>7514</v>
      </c>
      <c r="F39" s="27">
        <f t="shared" si="1"/>
        <v>31719</v>
      </c>
    </row>
    <row r="40" spans="1:6" x14ac:dyDescent="0.3">
      <c r="A40" s="26" t="s">
        <v>14</v>
      </c>
      <c r="B40" s="15">
        <f t="shared" si="0"/>
        <v>-7174</v>
      </c>
      <c r="C40" s="15">
        <f t="shared" si="0"/>
        <v>20091</v>
      </c>
      <c r="D40" s="15">
        <f t="shared" si="0"/>
        <v>20553</v>
      </c>
      <c r="E40" s="15">
        <f t="shared" si="0"/>
        <v>-2383</v>
      </c>
      <c r="F40" s="28">
        <f t="shared" si="1"/>
        <v>31087</v>
      </c>
    </row>
    <row r="41" spans="1:6" x14ac:dyDescent="0.3">
      <c r="A41" s="24" t="s">
        <v>15</v>
      </c>
      <c r="B41" s="14">
        <f t="shared" si="0"/>
        <v>-131200</v>
      </c>
      <c r="C41" s="14">
        <f t="shared" si="0"/>
        <v>27957</v>
      </c>
      <c r="D41" s="14">
        <f t="shared" si="0"/>
        <v>86068</v>
      </c>
      <c r="E41" s="14">
        <f t="shared" si="0"/>
        <v>55704</v>
      </c>
      <c r="F41" s="27">
        <f t="shared" si="1"/>
        <v>38529</v>
      </c>
    </row>
    <row r="42" spans="1:6" x14ac:dyDescent="0.3">
      <c r="A42" s="25" t="s">
        <v>16</v>
      </c>
      <c r="B42" s="15">
        <f t="shared" si="0"/>
        <v>1222</v>
      </c>
      <c r="C42" s="15">
        <f t="shared" si="0"/>
        <v>1494</v>
      </c>
      <c r="D42" s="15">
        <f t="shared" si="0"/>
        <v>-868</v>
      </c>
      <c r="E42" s="15">
        <f t="shared" si="0"/>
        <v>-141</v>
      </c>
      <c r="F42" s="28">
        <f t="shared" si="1"/>
        <v>1707</v>
      </c>
    </row>
    <row r="43" spans="1:6" x14ac:dyDescent="0.3">
      <c r="A43" s="32" t="s">
        <v>17</v>
      </c>
      <c r="B43" s="33">
        <f t="shared" ref="B43:E43" si="2">C17-B17</f>
        <v>-126755</v>
      </c>
      <c r="C43" s="33">
        <f t="shared" si="2"/>
        <v>101911</v>
      </c>
      <c r="D43" s="33">
        <f t="shared" si="2"/>
        <v>143870</v>
      </c>
      <c r="E43" s="33">
        <f t="shared" si="2"/>
        <v>34342</v>
      </c>
      <c r="F43" s="34">
        <f t="shared" si="1"/>
        <v>153368</v>
      </c>
    </row>
    <row r="44" spans="1:6" x14ac:dyDescent="0.3">
      <c r="A44" s="16" t="s">
        <v>18</v>
      </c>
      <c r="B44"/>
      <c r="C44"/>
      <c r="D44"/>
      <c r="E44"/>
      <c r="F44"/>
    </row>
    <row r="45" spans="1:6" x14ac:dyDescent="0.3">
      <c r="A45" s="16"/>
      <c r="B45"/>
      <c r="C45"/>
      <c r="D45"/>
      <c r="E45"/>
      <c r="F45"/>
    </row>
    <row r="46" spans="1:6" x14ac:dyDescent="0.3">
      <c r="A46" s="16"/>
      <c r="B46"/>
      <c r="C46"/>
      <c r="D46"/>
      <c r="E46"/>
      <c r="F46"/>
    </row>
    <row r="47" spans="1:6" s="42" customFormat="1" ht="18" thickBot="1" x14ac:dyDescent="0.4">
      <c r="A47" s="36" t="s">
        <v>177</v>
      </c>
    </row>
    <row r="48" spans="1:6" ht="15" thickTop="1" x14ac:dyDescent="0.3">
      <c r="A48" s="7" t="s">
        <v>20</v>
      </c>
    </row>
    <row r="49" spans="1:11" x14ac:dyDescent="0.3">
      <c r="A49" s="29" t="s">
        <v>10</v>
      </c>
      <c r="B49" s="30" t="s">
        <v>21</v>
      </c>
      <c r="C49" s="30" t="s">
        <v>22</v>
      </c>
      <c r="D49" s="30" t="s">
        <v>23</v>
      </c>
      <c r="E49" s="30" t="s">
        <v>24</v>
      </c>
      <c r="F49" s="31" t="s">
        <v>25</v>
      </c>
    </row>
    <row r="50" spans="1:11" x14ac:dyDescent="0.3">
      <c r="A50" s="24" t="s">
        <v>11</v>
      </c>
      <c r="B50" s="17">
        <f t="shared" ref="B50:E56" si="3">B37/B11*100</f>
        <v>-0.66267572075291881</v>
      </c>
      <c r="C50" s="17">
        <f t="shared" si="3"/>
        <v>46.630788373034314</v>
      </c>
      <c r="D50" s="17">
        <f t="shared" si="3"/>
        <v>23.27911422817008</v>
      </c>
      <c r="E50" s="17">
        <f t="shared" si="3"/>
        <v>-27.610027947554794</v>
      </c>
      <c r="F50" s="37">
        <f t="shared" ref="F50:F56" si="4">F37/B11*100</f>
        <v>29.988682392184895</v>
      </c>
    </row>
    <row r="51" spans="1:11" x14ac:dyDescent="0.3">
      <c r="A51" s="25" t="s">
        <v>12</v>
      </c>
      <c r="B51" s="18">
        <f t="shared" si="3"/>
        <v>4.0104902158563647</v>
      </c>
      <c r="C51" s="18">
        <f t="shared" si="3"/>
        <v>18.096124752705691</v>
      </c>
      <c r="D51" s="18">
        <f t="shared" si="3"/>
        <v>6.8650637235580083</v>
      </c>
      <c r="E51" s="18">
        <f t="shared" si="3"/>
        <v>7.1115345997008266</v>
      </c>
      <c r="F51" s="38">
        <f t="shared" si="4"/>
        <v>40.599825163069056</v>
      </c>
    </row>
    <row r="52" spans="1:11" x14ac:dyDescent="0.3">
      <c r="A52" s="24" t="s">
        <v>13</v>
      </c>
      <c r="B52" s="17">
        <f t="shared" si="3"/>
        <v>8.2235637535441892</v>
      </c>
      <c r="C52" s="17">
        <f t="shared" si="3"/>
        <v>7.0263633639149639</v>
      </c>
      <c r="D52" s="17">
        <f t="shared" si="3"/>
        <v>8.1991202001680108</v>
      </c>
      <c r="E52" s="17">
        <f t="shared" si="3"/>
        <v>6.272957991050558</v>
      </c>
      <c r="F52" s="37">
        <f t="shared" si="4"/>
        <v>33.186160139779659</v>
      </c>
    </row>
    <row r="53" spans="1:11" x14ac:dyDescent="0.3">
      <c r="A53" s="26" t="s">
        <v>14</v>
      </c>
      <c r="B53" s="18">
        <f t="shared" si="3"/>
        <v>-4.6703296703296706</v>
      </c>
      <c r="C53" s="18">
        <f t="shared" si="3"/>
        <v>13.720174276465849</v>
      </c>
      <c r="D53" s="18">
        <f t="shared" si="3"/>
        <v>12.342290947305209</v>
      </c>
      <c r="E53" s="18">
        <f t="shared" si="3"/>
        <v>-1.273800233057869</v>
      </c>
      <c r="F53" s="38">
        <f t="shared" si="4"/>
        <v>20.237878235508568</v>
      </c>
    </row>
    <row r="54" spans="1:11" x14ac:dyDescent="0.3">
      <c r="A54" s="24" t="s">
        <v>15</v>
      </c>
      <c r="B54" s="17">
        <f t="shared" si="3"/>
        <v>-75.726530258866987</v>
      </c>
      <c r="C54" s="17">
        <f t="shared" si="3"/>
        <v>66.477232195933894</v>
      </c>
      <c r="D54" s="17">
        <f t="shared" si="3"/>
        <v>122.9332114494658</v>
      </c>
      <c r="E54" s="17">
        <f t="shared" si="3"/>
        <v>35.689390056381342</v>
      </c>
      <c r="F54" s="37">
        <f t="shared" si="4"/>
        <v>22.238319240425959</v>
      </c>
    </row>
    <row r="55" spans="1:11" x14ac:dyDescent="0.3">
      <c r="A55" s="25" t="s">
        <v>16</v>
      </c>
      <c r="B55" s="18">
        <f t="shared" si="3"/>
        <v>22.781506338553317</v>
      </c>
      <c r="C55" s="18">
        <f t="shared" si="3"/>
        <v>22.684482235044033</v>
      </c>
      <c r="D55" s="18">
        <f t="shared" si="3"/>
        <v>-10.742574257425742</v>
      </c>
      <c r="E55" s="18">
        <f t="shared" si="3"/>
        <v>-1.9550748752079867</v>
      </c>
      <c r="F55" s="38">
        <f t="shared" si="4"/>
        <v>31.823266219239372</v>
      </c>
    </row>
    <row r="56" spans="1:11" x14ac:dyDescent="0.3">
      <c r="A56" s="32" t="s">
        <v>17</v>
      </c>
      <c r="B56" s="39">
        <f t="shared" si="3"/>
        <v>-22.264553944842291</v>
      </c>
      <c r="C56" s="39">
        <f t="shared" si="3"/>
        <v>23.027716141161157</v>
      </c>
      <c r="D56" s="39">
        <f t="shared" si="3"/>
        <v>26.423910268536865</v>
      </c>
      <c r="E56" s="39">
        <f t="shared" si="3"/>
        <v>4.9891114697845103</v>
      </c>
      <c r="F56" s="40">
        <f t="shared" si="4"/>
        <v>26.939135414086802</v>
      </c>
    </row>
    <row r="57" spans="1:11" x14ac:dyDescent="0.3">
      <c r="A57" s="16" t="s">
        <v>18</v>
      </c>
    </row>
    <row r="58" spans="1:11" x14ac:dyDescent="0.3">
      <c r="A58" s="16"/>
    </row>
    <row r="59" spans="1:11" x14ac:dyDescent="0.3">
      <c r="A59" s="16"/>
    </row>
    <row r="60" spans="1:11" x14ac:dyDescent="0.3">
      <c r="A60" s="20" t="s">
        <v>27</v>
      </c>
      <c r="B60" s="19"/>
      <c r="C60" s="19"/>
      <c r="D60" s="19"/>
      <c r="E60" s="19"/>
      <c r="F60" s="19"/>
      <c r="G60" s="19"/>
      <c r="H60" s="19"/>
      <c r="I60" s="19"/>
      <c r="J60" s="19"/>
      <c r="K60" s="19"/>
    </row>
    <row r="61" spans="1:11" x14ac:dyDescent="0.3">
      <c r="A61"/>
      <c r="B61"/>
      <c r="C61"/>
      <c r="D61"/>
      <c r="E61"/>
      <c r="F61"/>
    </row>
    <row r="62" spans="1:11" ht="18" thickBot="1" x14ac:dyDescent="0.4">
      <c r="A62" s="36" t="s">
        <v>178</v>
      </c>
    </row>
    <row r="63" spans="1:11" ht="15" thickTop="1" x14ac:dyDescent="0.3">
      <c r="A63" s="7" t="s">
        <v>19</v>
      </c>
    </row>
    <row r="64" spans="1:11" x14ac:dyDescent="0.3">
      <c r="A64" s="29" t="s">
        <v>10</v>
      </c>
      <c r="B64" s="30" t="s">
        <v>157</v>
      </c>
      <c r="C64" s="30" t="s">
        <v>158</v>
      </c>
      <c r="D64" s="30" t="s">
        <v>159</v>
      </c>
      <c r="E64" s="30" t="s">
        <v>160</v>
      </c>
      <c r="F64" s="31" t="s">
        <v>161</v>
      </c>
    </row>
    <row r="65" spans="1:6" x14ac:dyDescent="0.3">
      <c r="A65" s="24" t="s">
        <v>11</v>
      </c>
      <c r="B65" s="14">
        <v>78993</v>
      </c>
      <c r="C65" s="14">
        <v>70885</v>
      </c>
      <c r="D65" s="14">
        <v>82794</v>
      </c>
      <c r="E65" s="14">
        <v>92465</v>
      </c>
      <c r="F65" s="27">
        <v>91582</v>
      </c>
    </row>
    <row r="66" spans="1:6" x14ac:dyDescent="0.3">
      <c r="A66" s="25" t="s">
        <v>12</v>
      </c>
      <c r="B66" s="15">
        <v>114696</v>
      </c>
      <c r="C66" s="15">
        <v>110722</v>
      </c>
      <c r="D66" s="15">
        <v>115734</v>
      </c>
      <c r="E66" s="15">
        <v>128072</v>
      </c>
      <c r="F66" s="28">
        <v>137734</v>
      </c>
    </row>
    <row r="67" spans="1:6" x14ac:dyDescent="0.3">
      <c r="A67" s="24" t="s">
        <v>13</v>
      </c>
      <c r="B67" s="14">
        <v>161125</v>
      </c>
      <c r="C67" s="14">
        <v>170861</v>
      </c>
      <c r="D67" s="14">
        <v>194541</v>
      </c>
      <c r="E67" s="14">
        <v>191432</v>
      </c>
      <c r="F67" s="27">
        <v>200446</v>
      </c>
    </row>
    <row r="68" spans="1:6" x14ac:dyDescent="0.3">
      <c r="A68" s="26" t="s">
        <v>14</v>
      </c>
      <c r="B68" s="15">
        <v>309109</v>
      </c>
      <c r="C68" s="15">
        <v>290526</v>
      </c>
      <c r="D68" s="15">
        <v>325212</v>
      </c>
      <c r="E68" s="15">
        <v>364742</v>
      </c>
      <c r="F68" s="28">
        <v>378177</v>
      </c>
    </row>
    <row r="69" spans="1:6" x14ac:dyDescent="0.3">
      <c r="A69" s="24" t="s">
        <v>15</v>
      </c>
      <c r="B69" s="14">
        <v>190053</v>
      </c>
      <c r="C69" s="14">
        <v>45319</v>
      </c>
      <c r="D69" s="14">
        <v>51403</v>
      </c>
      <c r="E69" s="14">
        <v>131787</v>
      </c>
      <c r="F69" s="27">
        <v>174765</v>
      </c>
    </row>
    <row r="70" spans="1:6" x14ac:dyDescent="0.3">
      <c r="A70" s="25" t="s">
        <v>16</v>
      </c>
      <c r="B70" s="15">
        <v>14666</v>
      </c>
      <c r="C70" s="15">
        <v>16007</v>
      </c>
      <c r="D70" s="15">
        <v>12348</v>
      </c>
      <c r="E70" s="15">
        <v>11288</v>
      </c>
      <c r="F70" s="28">
        <v>11125</v>
      </c>
    </row>
    <row r="71" spans="1:6" x14ac:dyDescent="0.3">
      <c r="A71" s="32" t="s">
        <v>17</v>
      </c>
      <c r="B71" s="33">
        <v>868642</v>
      </c>
      <c r="C71" s="33">
        <v>704320</v>
      </c>
      <c r="D71" s="33">
        <v>782032</v>
      </c>
      <c r="E71" s="33">
        <v>919786</v>
      </c>
      <c r="F71" s="34">
        <v>993829</v>
      </c>
    </row>
    <row r="72" spans="1:6" x14ac:dyDescent="0.3">
      <c r="A72" s="16" t="s">
        <v>18</v>
      </c>
      <c r="B72"/>
      <c r="C72"/>
      <c r="D72"/>
      <c r="E72"/>
      <c r="F72"/>
    </row>
    <row r="75" spans="1:6" ht="18" thickBot="1" x14ac:dyDescent="0.4">
      <c r="A75" s="36" t="s">
        <v>179</v>
      </c>
    </row>
    <row r="76" spans="1:6" ht="15" thickTop="1" x14ac:dyDescent="0.3">
      <c r="A76" s="7" t="s">
        <v>20</v>
      </c>
    </row>
    <row r="77" spans="1:6" x14ac:dyDescent="0.3">
      <c r="A77" s="29" t="s">
        <v>10</v>
      </c>
      <c r="B77" s="30" t="s">
        <v>157</v>
      </c>
      <c r="C77" s="30" t="s">
        <v>158</v>
      </c>
      <c r="D77" s="30" t="s">
        <v>159</v>
      </c>
      <c r="E77" s="30" t="s">
        <v>160</v>
      </c>
      <c r="F77" s="31" t="s">
        <v>161</v>
      </c>
    </row>
    <row r="78" spans="1:6" x14ac:dyDescent="0.3">
      <c r="A78" s="24" t="s">
        <v>11</v>
      </c>
      <c r="B78" s="17">
        <f>B65/B71*100</f>
        <v>9.0938499404818103</v>
      </c>
      <c r="C78" s="17">
        <f>C65/C71*100</f>
        <v>10.064317355747388</v>
      </c>
      <c r="D78" s="17">
        <f>D65/D71*100</f>
        <v>10.587034801644945</v>
      </c>
      <c r="E78" s="17">
        <f>E65/E71*100</f>
        <v>10.052881865999264</v>
      </c>
      <c r="F78" s="37">
        <f>F65/F71*100</f>
        <v>9.2150661733557779</v>
      </c>
    </row>
    <row r="79" spans="1:6" x14ac:dyDescent="0.3">
      <c r="A79" s="25" t="s">
        <v>12</v>
      </c>
      <c r="B79" s="18">
        <f>B66/B71*100</f>
        <v>13.204058749173997</v>
      </c>
      <c r="C79" s="18">
        <f>C66/C71*100</f>
        <v>15.720411176737848</v>
      </c>
      <c r="D79" s="18">
        <f>D66/D71*100</f>
        <v>14.799138654172719</v>
      </c>
      <c r="E79" s="18">
        <f>E66/E71*100</f>
        <v>13.924108433918326</v>
      </c>
      <c r="F79" s="38">
        <f>F66/F71*100</f>
        <v>13.858923416402622</v>
      </c>
    </row>
    <row r="80" spans="1:6" x14ac:dyDescent="0.3">
      <c r="A80" s="24" t="s">
        <v>13</v>
      </c>
      <c r="B80" s="17">
        <f>B67/B71*100</f>
        <v>18.549068546075368</v>
      </c>
      <c r="C80" s="17">
        <f>C67/C71*100</f>
        <v>24.25900159018628</v>
      </c>
      <c r="D80" s="17">
        <f>D67/D71*100</f>
        <v>24.876347770935205</v>
      </c>
      <c r="E80" s="17">
        <f>E67/E71*100</f>
        <v>20.812667294348902</v>
      </c>
      <c r="F80" s="37">
        <f>F67/F71*100</f>
        <v>20.169063289559872</v>
      </c>
    </row>
    <row r="81" spans="1:6" x14ac:dyDescent="0.3">
      <c r="A81" s="26" t="s">
        <v>14</v>
      </c>
      <c r="B81" s="18">
        <f>B68/B71*100</f>
        <v>35.5853159299228</v>
      </c>
      <c r="C81" s="18">
        <f>C68/C71*100</f>
        <v>41.249148114493408</v>
      </c>
      <c r="D81" s="18">
        <f>D68/D71*100</f>
        <v>41.585510567342517</v>
      </c>
      <c r="E81" s="18">
        <f>E68/E71*100</f>
        <v>39.655093684835386</v>
      </c>
      <c r="F81" s="38">
        <f>F68/F71*100</f>
        <v>38.052522113965281</v>
      </c>
    </row>
    <row r="82" spans="1:6" x14ac:dyDescent="0.3">
      <c r="A82" s="24" t="s">
        <v>15</v>
      </c>
      <c r="B82" s="17">
        <f>B69/B71*100</f>
        <v>21.879324278586576</v>
      </c>
      <c r="C82" s="17">
        <f>C69/C71*100</f>
        <v>6.4344332121762839</v>
      </c>
      <c r="D82" s="17">
        <f>D69/D71*100</f>
        <v>6.5730046852302717</v>
      </c>
      <c r="E82" s="17">
        <f>E69/E71*100</f>
        <v>14.328006732000704</v>
      </c>
      <c r="F82" s="37">
        <f>F69/F71*100</f>
        <v>17.585017140775726</v>
      </c>
    </row>
    <row r="83" spans="1:6" x14ac:dyDescent="0.3">
      <c r="A83" s="25" t="s">
        <v>16</v>
      </c>
      <c r="B83" s="18">
        <f>B70/B71*100</f>
        <v>1.6883825557594496</v>
      </c>
      <c r="C83" s="18">
        <f>C70/C71*100</f>
        <v>2.2726885506587915</v>
      </c>
      <c r="D83" s="18">
        <f>D70/D71*100</f>
        <v>1.578963520674346</v>
      </c>
      <c r="E83" s="18">
        <f>E70/E71*100</f>
        <v>1.2272419888974175</v>
      </c>
      <c r="F83" s="38">
        <f>F70/F71*100</f>
        <v>1.1194078659407203</v>
      </c>
    </row>
    <row r="84" spans="1:6" x14ac:dyDescent="0.3">
      <c r="A84" s="32" t="s">
        <v>17</v>
      </c>
      <c r="B84" s="39">
        <f>B71/B71*100</f>
        <v>100</v>
      </c>
      <c r="C84" s="39">
        <f>C71/C71*100</f>
        <v>100</v>
      </c>
      <c r="D84" s="39">
        <f>D71/D71*100</f>
        <v>100</v>
      </c>
      <c r="E84" s="39">
        <f>E71/E71*100</f>
        <v>100</v>
      </c>
      <c r="F84" s="40">
        <f>F71/F71*100</f>
        <v>100</v>
      </c>
    </row>
    <row r="85" spans="1:6" x14ac:dyDescent="0.3">
      <c r="A85" s="16" t="s">
        <v>18</v>
      </c>
      <c r="B85"/>
      <c r="C85"/>
      <c r="D85"/>
      <c r="E85"/>
      <c r="F85"/>
    </row>
    <row r="88" spans="1:6" ht="18" thickBot="1" x14ac:dyDescent="0.4">
      <c r="A88" s="36" t="s">
        <v>180</v>
      </c>
    </row>
    <row r="89" spans="1:6" ht="15" thickTop="1" x14ac:dyDescent="0.3">
      <c r="A89" s="7" t="s">
        <v>19</v>
      </c>
    </row>
    <row r="90" spans="1:6" x14ac:dyDescent="0.3">
      <c r="A90" s="29" t="s">
        <v>10</v>
      </c>
      <c r="B90" s="30" t="s">
        <v>21</v>
      </c>
      <c r="C90" s="30" t="s">
        <v>22</v>
      </c>
      <c r="D90" s="30" t="s">
        <v>23</v>
      </c>
      <c r="E90" s="30" t="s">
        <v>24</v>
      </c>
      <c r="F90" s="31" t="s">
        <v>25</v>
      </c>
    </row>
    <row r="91" spans="1:6" x14ac:dyDescent="0.3">
      <c r="A91" s="24" t="s">
        <v>11</v>
      </c>
      <c r="B91" s="14">
        <f t="shared" ref="B91:E97" si="5">C65-B65</f>
        <v>-8108</v>
      </c>
      <c r="C91" s="14">
        <f t="shared" si="5"/>
        <v>11909</v>
      </c>
      <c r="D91" s="14">
        <f t="shared" si="5"/>
        <v>9671</v>
      </c>
      <c r="E91" s="14">
        <f t="shared" si="5"/>
        <v>-883</v>
      </c>
      <c r="F91" s="27">
        <f t="shared" ref="F91:F97" si="6">F65-B65</f>
        <v>12589</v>
      </c>
    </row>
    <row r="92" spans="1:6" x14ac:dyDescent="0.3">
      <c r="A92" s="25" t="s">
        <v>12</v>
      </c>
      <c r="B92" s="15">
        <f t="shared" si="5"/>
        <v>-3974</v>
      </c>
      <c r="C92" s="15">
        <f t="shared" si="5"/>
        <v>5012</v>
      </c>
      <c r="D92" s="15">
        <f t="shared" si="5"/>
        <v>12338</v>
      </c>
      <c r="E92" s="15">
        <f t="shared" si="5"/>
        <v>9662</v>
      </c>
      <c r="F92" s="28">
        <f t="shared" si="6"/>
        <v>23038</v>
      </c>
    </row>
    <row r="93" spans="1:6" x14ac:dyDescent="0.3">
      <c r="A93" s="24" t="s">
        <v>13</v>
      </c>
      <c r="B93" s="14">
        <f t="shared" si="5"/>
        <v>9736</v>
      </c>
      <c r="C93" s="14">
        <f t="shared" si="5"/>
        <v>23680</v>
      </c>
      <c r="D93" s="14">
        <f t="shared" si="5"/>
        <v>-3109</v>
      </c>
      <c r="E93" s="14">
        <f t="shared" si="5"/>
        <v>9014</v>
      </c>
      <c r="F93" s="27">
        <f t="shared" si="6"/>
        <v>39321</v>
      </c>
    </row>
    <row r="94" spans="1:6" x14ac:dyDescent="0.3">
      <c r="A94" s="26" t="s">
        <v>14</v>
      </c>
      <c r="B94" s="15">
        <f t="shared" si="5"/>
        <v>-18583</v>
      </c>
      <c r="C94" s="15">
        <f t="shared" si="5"/>
        <v>34686</v>
      </c>
      <c r="D94" s="15">
        <f t="shared" si="5"/>
        <v>39530</v>
      </c>
      <c r="E94" s="15">
        <f t="shared" si="5"/>
        <v>13435</v>
      </c>
      <c r="F94" s="28">
        <f t="shared" si="6"/>
        <v>69068</v>
      </c>
    </row>
    <row r="95" spans="1:6" x14ac:dyDescent="0.3">
      <c r="A95" s="24" t="s">
        <v>15</v>
      </c>
      <c r="B95" s="14">
        <f t="shared" si="5"/>
        <v>-144734</v>
      </c>
      <c r="C95" s="14">
        <f t="shared" si="5"/>
        <v>6084</v>
      </c>
      <c r="D95" s="14">
        <f t="shared" si="5"/>
        <v>80384</v>
      </c>
      <c r="E95" s="14">
        <f t="shared" si="5"/>
        <v>42978</v>
      </c>
      <c r="F95" s="27">
        <f t="shared" si="6"/>
        <v>-15288</v>
      </c>
    </row>
    <row r="96" spans="1:6" x14ac:dyDescent="0.3">
      <c r="A96" s="25" t="s">
        <v>16</v>
      </c>
      <c r="B96" s="15">
        <f t="shared" si="5"/>
        <v>1341</v>
      </c>
      <c r="C96" s="15">
        <f t="shared" si="5"/>
        <v>-3659</v>
      </c>
      <c r="D96" s="15">
        <f t="shared" si="5"/>
        <v>-1060</v>
      </c>
      <c r="E96" s="15">
        <f t="shared" si="5"/>
        <v>-163</v>
      </c>
      <c r="F96" s="28">
        <f t="shared" si="6"/>
        <v>-3541</v>
      </c>
    </row>
    <row r="97" spans="1:6" x14ac:dyDescent="0.3">
      <c r="A97" s="32" t="s">
        <v>17</v>
      </c>
      <c r="B97" s="33">
        <f t="shared" si="5"/>
        <v>-164322</v>
      </c>
      <c r="C97" s="33">
        <f t="shared" si="5"/>
        <v>77712</v>
      </c>
      <c r="D97" s="33">
        <f t="shared" si="5"/>
        <v>137754</v>
      </c>
      <c r="E97" s="33">
        <f t="shared" si="5"/>
        <v>74043</v>
      </c>
      <c r="F97" s="34">
        <f t="shared" si="6"/>
        <v>125187</v>
      </c>
    </row>
    <row r="98" spans="1:6" x14ac:dyDescent="0.3">
      <c r="A98" s="16" t="s">
        <v>18</v>
      </c>
      <c r="B98"/>
      <c r="C98"/>
      <c r="D98"/>
      <c r="E98"/>
      <c r="F98"/>
    </row>
    <row r="99" spans="1:6" x14ac:dyDescent="0.3">
      <c r="A99" s="16"/>
      <c r="B99"/>
      <c r="C99"/>
      <c r="D99"/>
      <c r="E99"/>
      <c r="F99"/>
    </row>
    <row r="100" spans="1:6" x14ac:dyDescent="0.3">
      <c r="A100" s="16"/>
      <c r="B100"/>
      <c r="C100"/>
      <c r="D100"/>
      <c r="E100"/>
      <c r="F100"/>
    </row>
    <row r="101" spans="1:6" ht="18" thickBot="1" x14ac:dyDescent="0.4">
      <c r="A101" s="36" t="s">
        <v>181</v>
      </c>
    </row>
    <row r="102" spans="1:6" ht="15" thickTop="1" x14ac:dyDescent="0.3">
      <c r="A102" s="7" t="s">
        <v>20</v>
      </c>
    </row>
    <row r="103" spans="1:6" x14ac:dyDescent="0.3">
      <c r="A103" s="29" t="s">
        <v>10</v>
      </c>
      <c r="B103" s="30" t="s">
        <v>21</v>
      </c>
      <c r="C103" s="30" t="s">
        <v>22</v>
      </c>
      <c r="D103" s="30" t="s">
        <v>23</v>
      </c>
      <c r="E103" s="30" t="s">
        <v>24</v>
      </c>
      <c r="F103" s="31" t="s">
        <v>25</v>
      </c>
    </row>
    <row r="104" spans="1:6" x14ac:dyDescent="0.3">
      <c r="A104" s="24" t="s">
        <v>11</v>
      </c>
      <c r="B104" s="17">
        <f t="shared" ref="B104:E110" si="7">B91/B65*100</f>
        <v>-10.264200625371869</v>
      </c>
      <c r="C104" s="17">
        <f t="shared" si="7"/>
        <v>16.800451435423575</v>
      </c>
      <c r="D104" s="17">
        <f t="shared" si="7"/>
        <v>11.68079812546803</v>
      </c>
      <c r="E104" s="17">
        <f t="shared" si="7"/>
        <v>-0.95495592927053485</v>
      </c>
      <c r="F104" s="37">
        <f t="shared" ref="F104:F110" si="8">F91/B65*100</f>
        <v>15.936855164381655</v>
      </c>
    </row>
    <row r="105" spans="1:6" x14ac:dyDescent="0.3">
      <c r="A105" s="25" t="s">
        <v>12</v>
      </c>
      <c r="B105" s="18">
        <f t="shared" si="7"/>
        <v>-3.4648113273348677</v>
      </c>
      <c r="C105" s="18">
        <f t="shared" si="7"/>
        <v>4.5266523364823614</v>
      </c>
      <c r="D105" s="18">
        <f t="shared" si="7"/>
        <v>10.660652876423523</v>
      </c>
      <c r="E105" s="18">
        <f t="shared" si="7"/>
        <v>7.5441938909363486</v>
      </c>
      <c r="F105" s="38">
        <f t="shared" si="8"/>
        <v>20.086140754690661</v>
      </c>
    </row>
    <row r="106" spans="1:6" x14ac:dyDescent="0.3">
      <c r="A106" s="24" t="s">
        <v>13</v>
      </c>
      <c r="B106" s="17">
        <f t="shared" si="7"/>
        <v>6.0425135764158266</v>
      </c>
      <c r="C106" s="17">
        <f t="shared" si="7"/>
        <v>13.859218897232253</v>
      </c>
      <c r="D106" s="17">
        <f t="shared" si="7"/>
        <v>-1.5981207046329566</v>
      </c>
      <c r="E106" s="17">
        <f t="shared" si="7"/>
        <v>4.7087216348363912</v>
      </c>
      <c r="F106" s="37">
        <f t="shared" si="8"/>
        <v>24.404034134988365</v>
      </c>
    </row>
    <row r="107" spans="1:6" x14ac:dyDescent="0.3">
      <c r="A107" s="26" t="s">
        <v>14</v>
      </c>
      <c r="B107" s="18">
        <f t="shared" si="7"/>
        <v>-6.0117951919872921</v>
      </c>
      <c r="C107" s="18">
        <f t="shared" si="7"/>
        <v>11.939034716342082</v>
      </c>
      <c r="D107" s="18">
        <f t="shared" si="7"/>
        <v>12.155148026518086</v>
      </c>
      <c r="E107" s="18">
        <f t="shared" si="7"/>
        <v>3.683425544631548</v>
      </c>
      <c r="F107" s="38">
        <f t="shared" si="8"/>
        <v>22.344221617617084</v>
      </c>
    </row>
    <row r="108" spans="1:6" x14ac:dyDescent="0.3">
      <c r="A108" s="24" t="s">
        <v>15</v>
      </c>
      <c r="B108" s="17">
        <f t="shared" si="7"/>
        <v>-76.154546363382849</v>
      </c>
      <c r="C108" s="17">
        <f t="shared" si="7"/>
        <v>13.424832851563362</v>
      </c>
      <c r="D108" s="17">
        <f t="shared" si="7"/>
        <v>156.37997782230607</v>
      </c>
      <c r="E108" s="17">
        <f t="shared" si="7"/>
        <v>32.6117143572583</v>
      </c>
      <c r="F108" s="37">
        <f t="shared" si="8"/>
        <v>-8.0440719167811086</v>
      </c>
    </row>
    <row r="109" spans="1:6" x14ac:dyDescent="0.3">
      <c r="A109" s="25" t="s">
        <v>16</v>
      </c>
      <c r="B109" s="18">
        <f t="shared" si="7"/>
        <v>9.1435974362471022</v>
      </c>
      <c r="C109" s="18">
        <f t="shared" si="7"/>
        <v>-22.858749297182481</v>
      </c>
      <c r="D109" s="18">
        <f t="shared" si="7"/>
        <v>-8.5843861354065432</v>
      </c>
      <c r="E109" s="18">
        <f t="shared" si="7"/>
        <v>-1.4440113394755494</v>
      </c>
      <c r="F109" s="38">
        <f t="shared" si="8"/>
        <v>-24.144279285422066</v>
      </c>
    </row>
    <row r="110" spans="1:6" x14ac:dyDescent="0.3">
      <c r="A110" s="32" t="s">
        <v>17</v>
      </c>
      <c r="B110" s="39">
        <f t="shared" si="7"/>
        <v>-18.917114300252578</v>
      </c>
      <c r="C110" s="39">
        <f t="shared" si="7"/>
        <v>11.03362108132667</v>
      </c>
      <c r="D110" s="39">
        <f t="shared" si="7"/>
        <v>17.614880209505493</v>
      </c>
      <c r="E110" s="39">
        <f t="shared" si="7"/>
        <v>8.0500246796537454</v>
      </c>
      <c r="F110" s="40">
        <f t="shared" si="8"/>
        <v>14.411806014445535</v>
      </c>
    </row>
    <row r="111" spans="1:6" x14ac:dyDescent="0.3">
      <c r="A111" s="16" t="s">
        <v>18</v>
      </c>
    </row>
    <row r="118" spans="1:11" x14ac:dyDescent="0.3">
      <c r="A118" s="12" t="s">
        <v>2</v>
      </c>
      <c r="B118" s="12" t="s">
        <v>2</v>
      </c>
      <c r="C118" s="12" t="s">
        <v>2</v>
      </c>
      <c r="D118" s="12" t="s">
        <v>2</v>
      </c>
      <c r="E118" s="12" t="s">
        <v>2</v>
      </c>
      <c r="F118" s="12" t="s">
        <v>2</v>
      </c>
      <c r="G118" s="12" t="s">
        <v>2</v>
      </c>
      <c r="H118" s="12" t="s">
        <v>2</v>
      </c>
      <c r="I118" s="12" t="s">
        <v>2</v>
      </c>
      <c r="J118" s="12" t="s">
        <v>2</v>
      </c>
      <c r="K118"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ADDB9-F7DB-4E4B-991C-124048FD4759}">
  <sheetPr>
    <tabColor theme="4" tint="-0.499984740745262"/>
    <pageSetUpPr fitToPage="1"/>
  </sheetPr>
  <dimension ref="A1:K118"/>
  <sheetViews>
    <sheetView zoomScale="85" zoomScaleNormal="85" workbookViewId="0">
      <pane ySplit="3" topLeftCell="A86" activePane="bottomLeft" state="frozen"/>
      <selection pane="bottomLeft"/>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1</v>
      </c>
      <c r="B2" s="2"/>
      <c r="C2" s="2"/>
      <c r="D2" s="2"/>
      <c r="E2" s="2"/>
      <c r="F2" s="2"/>
      <c r="G2" s="2"/>
      <c r="H2" s="2"/>
      <c r="I2" s="2"/>
      <c r="J2" s="2"/>
      <c r="K2" s="2"/>
    </row>
    <row r="3" spans="1:11" ht="16.2" thickBot="1" x14ac:dyDescent="0.35">
      <c r="A3" s="5" t="s">
        <v>9</v>
      </c>
      <c r="B3" s="11"/>
      <c r="C3" s="11"/>
      <c r="D3" s="11"/>
      <c r="E3" s="11"/>
      <c r="F3" s="11"/>
      <c r="G3" s="11"/>
      <c r="H3" s="11"/>
      <c r="I3" s="11"/>
      <c r="J3" s="11"/>
      <c r="K3" s="11"/>
    </row>
    <row r="4" spans="1:11" customFormat="1" ht="15" thickTop="1" x14ac:dyDescent="0.3"/>
    <row r="6" spans="1:11" x14ac:dyDescent="0.3">
      <c r="A6" s="20" t="s">
        <v>28</v>
      </c>
      <c r="B6" s="19"/>
      <c r="C6" s="19"/>
      <c r="D6" s="19"/>
      <c r="E6" s="19"/>
      <c r="F6" s="19"/>
      <c r="G6" s="19"/>
      <c r="H6" s="19"/>
      <c r="I6" s="19"/>
      <c r="J6" s="19"/>
      <c r="K6" s="19"/>
    </row>
    <row r="8" spans="1:11" ht="18" thickBot="1" x14ac:dyDescent="0.4">
      <c r="A8" s="36" t="s">
        <v>165</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11</v>
      </c>
      <c r="B11" s="14">
        <v>5375</v>
      </c>
      <c r="C11" s="14">
        <v>5010</v>
      </c>
      <c r="D11" s="14">
        <v>5646</v>
      </c>
      <c r="E11" s="14">
        <v>6158</v>
      </c>
      <c r="F11" s="27">
        <v>6556</v>
      </c>
    </row>
    <row r="12" spans="1:11" x14ac:dyDescent="0.3">
      <c r="A12" s="25" t="s">
        <v>12</v>
      </c>
      <c r="B12" s="15">
        <v>7851</v>
      </c>
      <c r="C12" s="15">
        <v>9889</v>
      </c>
      <c r="D12" s="15">
        <v>13050</v>
      </c>
      <c r="E12" s="15">
        <v>14801</v>
      </c>
      <c r="F12" s="28">
        <v>14444</v>
      </c>
    </row>
    <row r="13" spans="1:11" x14ac:dyDescent="0.3">
      <c r="A13" s="24" t="s">
        <v>13</v>
      </c>
      <c r="B13" s="14">
        <v>3451</v>
      </c>
      <c r="C13" s="14">
        <v>3335</v>
      </c>
      <c r="D13" s="14">
        <v>3334</v>
      </c>
      <c r="E13" s="14">
        <v>5174</v>
      </c>
      <c r="F13" s="27">
        <v>6365</v>
      </c>
    </row>
    <row r="14" spans="1:11" x14ac:dyDescent="0.3">
      <c r="A14" s="26" t="s">
        <v>14</v>
      </c>
      <c r="B14" s="15">
        <v>9741</v>
      </c>
      <c r="C14" s="15">
        <v>10000</v>
      </c>
      <c r="D14" s="15">
        <v>11292</v>
      </c>
      <c r="E14" s="15">
        <v>11924</v>
      </c>
      <c r="F14" s="28">
        <v>13762</v>
      </c>
    </row>
    <row r="15" spans="1:11" x14ac:dyDescent="0.3">
      <c r="A15" s="24" t="s">
        <v>15</v>
      </c>
      <c r="B15" s="14">
        <v>9708</v>
      </c>
      <c r="C15" s="14">
        <v>1187</v>
      </c>
      <c r="D15" s="14">
        <v>1338</v>
      </c>
      <c r="E15" s="14">
        <v>6309</v>
      </c>
      <c r="F15" s="27">
        <v>10837</v>
      </c>
    </row>
    <row r="16" spans="1:11" x14ac:dyDescent="0.3">
      <c r="A16" s="25" t="s">
        <v>16</v>
      </c>
      <c r="B16" s="15">
        <v>2530</v>
      </c>
      <c r="C16" s="15">
        <v>3757</v>
      </c>
      <c r="D16" s="15">
        <v>4411</v>
      </c>
      <c r="E16" s="15">
        <v>2758</v>
      </c>
      <c r="F16" s="28">
        <v>2048</v>
      </c>
    </row>
    <row r="17" spans="1:6" x14ac:dyDescent="0.3">
      <c r="A17" s="32" t="s">
        <v>17</v>
      </c>
      <c r="B17" s="33">
        <v>38656</v>
      </c>
      <c r="C17" s="33">
        <v>33178</v>
      </c>
      <c r="D17" s="33">
        <v>39071</v>
      </c>
      <c r="E17" s="33">
        <v>47124</v>
      </c>
      <c r="F17" s="34">
        <v>54012</v>
      </c>
    </row>
    <row r="18" spans="1:6" x14ac:dyDescent="0.3">
      <c r="A18" s="16" t="s">
        <v>18</v>
      </c>
      <c r="B18"/>
      <c r="C18"/>
      <c r="D18"/>
      <c r="E18"/>
      <c r="F18"/>
    </row>
    <row r="19" spans="1:6" x14ac:dyDescent="0.3">
      <c r="A19" s="16"/>
      <c r="B19"/>
      <c r="C19"/>
      <c r="D19"/>
      <c r="E19"/>
      <c r="F19"/>
    </row>
    <row r="20" spans="1:6" x14ac:dyDescent="0.3">
      <c r="A20"/>
      <c r="B20"/>
      <c r="C20"/>
      <c r="D20"/>
      <c r="E20"/>
      <c r="F20"/>
    </row>
    <row r="21" spans="1:6" ht="18" thickBot="1" x14ac:dyDescent="0.4">
      <c r="A21" s="36" t="s">
        <v>56</v>
      </c>
    </row>
    <row r="22" spans="1:6" ht="15" thickTop="1" x14ac:dyDescent="0.3">
      <c r="A22" s="7" t="s">
        <v>20</v>
      </c>
    </row>
    <row r="23" spans="1:6" x14ac:dyDescent="0.3">
      <c r="A23" s="29" t="s">
        <v>10</v>
      </c>
      <c r="B23" s="30" t="s">
        <v>157</v>
      </c>
      <c r="C23" s="30" t="s">
        <v>158</v>
      </c>
      <c r="D23" s="30" t="s">
        <v>159</v>
      </c>
      <c r="E23" s="30" t="s">
        <v>160</v>
      </c>
      <c r="F23" s="31" t="s">
        <v>161</v>
      </c>
    </row>
    <row r="24" spans="1:6" x14ac:dyDescent="0.3">
      <c r="A24" s="24" t="s">
        <v>11</v>
      </c>
      <c r="B24" s="17">
        <f>B11/B17*100</f>
        <v>13.904697847682119</v>
      </c>
      <c r="C24" s="17">
        <f>C11/C17*100</f>
        <v>15.10036771354512</v>
      </c>
      <c r="D24" s="17">
        <f>D11/D17*100</f>
        <v>14.450615546057177</v>
      </c>
      <c r="E24" s="17">
        <f>E11/E17*100</f>
        <v>13.067651302945421</v>
      </c>
      <c r="F24" s="37">
        <f>F11/F17*100</f>
        <v>12.138043397763459</v>
      </c>
    </row>
    <row r="25" spans="1:6" x14ac:dyDescent="0.3">
      <c r="A25" s="25" t="s">
        <v>12</v>
      </c>
      <c r="B25" s="18">
        <f>B12/B17*100</f>
        <v>20.309913079470199</v>
      </c>
      <c r="C25" s="18">
        <f>C12/C17*100</f>
        <v>29.805895472903732</v>
      </c>
      <c r="D25" s="18">
        <f>D12/D17*100</f>
        <v>33.400732000716644</v>
      </c>
      <c r="E25" s="18">
        <f>E12/E17*100</f>
        <v>31.408624055682878</v>
      </c>
      <c r="F25" s="38">
        <f>F12/F17*100</f>
        <v>26.742205435829074</v>
      </c>
    </row>
    <row r="26" spans="1:6" x14ac:dyDescent="0.3">
      <c r="A26" s="24" t="s">
        <v>13</v>
      </c>
      <c r="B26" s="17">
        <f>B13/B17*100</f>
        <v>8.9274627483443716</v>
      </c>
      <c r="C26" s="17">
        <f>C13/C17*100</f>
        <v>10.051841581771052</v>
      </c>
      <c r="D26" s="17">
        <f>D13/D17*100</f>
        <v>8.5331831793401758</v>
      </c>
      <c r="E26" s="17">
        <f>E13/E17*100</f>
        <v>10.979543332484509</v>
      </c>
      <c r="F26" s="37">
        <f>F13/F17*100</f>
        <v>11.784418277419832</v>
      </c>
    </row>
    <row r="27" spans="1:6" x14ac:dyDescent="0.3">
      <c r="A27" s="26" t="s">
        <v>14</v>
      </c>
      <c r="B27" s="18">
        <f>B14/B17*100</f>
        <v>25.199192880794701</v>
      </c>
      <c r="C27" s="18">
        <f>C14/C17*100</f>
        <v>30.140454518054131</v>
      </c>
      <c r="D27" s="18">
        <f>D14/D17*100</f>
        <v>28.901231092114354</v>
      </c>
      <c r="E27" s="18">
        <f>E14/E17*100</f>
        <v>25.30345471521942</v>
      </c>
      <c r="F27" s="38">
        <f>F14/F17*100</f>
        <v>25.479523068947639</v>
      </c>
    </row>
    <row r="28" spans="1:6" x14ac:dyDescent="0.3">
      <c r="A28" s="24" t="s">
        <v>15</v>
      </c>
      <c r="B28" s="17">
        <f>B15/B17*100</f>
        <v>25.11382450331126</v>
      </c>
      <c r="C28" s="17">
        <f>C15/C17*100</f>
        <v>3.5776719512930253</v>
      </c>
      <c r="D28" s="17">
        <f>D15/D17*100</f>
        <v>3.4245348212229021</v>
      </c>
      <c r="E28" s="17">
        <f>E15/E17*100</f>
        <v>13.388082505729566</v>
      </c>
      <c r="F28" s="37">
        <f>F15/F17*100</f>
        <v>20.064059838554396</v>
      </c>
    </row>
    <row r="29" spans="1:6" x14ac:dyDescent="0.3">
      <c r="A29" s="25" t="s">
        <v>16</v>
      </c>
      <c r="B29" s="18">
        <f>B16/B17*100</f>
        <v>6.5449089403973506</v>
      </c>
      <c r="C29" s="18">
        <f>C16/C17*100</f>
        <v>11.323768762432938</v>
      </c>
      <c r="D29" s="18">
        <f>D16/D17*100</f>
        <v>11.289703360548744</v>
      </c>
      <c r="E29" s="18">
        <f>E16/E17*100</f>
        <v>5.8526440879382058</v>
      </c>
      <c r="F29" s="38">
        <f>F16/F17*100</f>
        <v>3.7917499814855962</v>
      </c>
    </row>
    <row r="30" spans="1:6" x14ac:dyDescent="0.3">
      <c r="A30" s="32" t="s">
        <v>17</v>
      </c>
      <c r="B30" s="39">
        <f>B17/B17*100</f>
        <v>100</v>
      </c>
      <c r="C30" s="39">
        <f>C17/C17*100</f>
        <v>100</v>
      </c>
      <c r="D30" s="39">
        <f>D17/D17*100</f>
        <v>100</v>
      </c>
      <c r="E30" s="39">
        <f>E17/E17*100</f>
        <v>100</v>
      </c>
      <c r="F30" s="40">
        <f>F17/F17*100</f>
        <v>100</v>
      </c>
    </row>
    <row r="31" spans="1:6" x14ac:dyDescent="0.3">
      <c r="A31" s="16" t="s">
        <v>18</v>
      </c>
    </row>
    <row r="34" spans="1:6" ht="18" thickBot="1" x14ac:dyDescent="0.4">
      <c r="A34" s="36" t="s">
        <v>57</v>
      </c>
    </row>
    <row r="35" spans="1:6" ht="15" thickTop="1" x14ac:dyDescent="0.3">
      <c r="A35" s="7" t="s">
        <v>19</v>
      </c>
    </row>
    <row r="36" spans="1:6" x14ac:dyDescent="0.3">
      <c r="A36" s="29" t="s">
        <v>10</v>
      </c>
      <c r="B36" s="30" t="s">
        <v>21</v>
      </c>
      <c r="C36" s="30" t="s">
        <v>22</v>
      </c>
      <c r="D36" s="30" t="s">
        <v>23</v>
      </c>
      <c r="E36" s="30" t="s">
        <v>24</v>
      </c>
      <c r="F36" s="31" t="s">
        <v>25</v>
      </c>
    </row>
    <row r="37" spans="1:6" x14ac:dyDescent="0.3">
      <c r="A37" s="24" t="s">
        <v>11</v>
      </c>
      <c r="B37" s="14">
        <f t="shared" ref="B37:E42" si="0">C11-B11</f>
        <v>-365</v>
      </c>
      <c r="C37" s="14">
        <f t="shared" si="0"/>
        <v>636</v>
      </c>
      <c r="D37" s="14">
        <f t="shared" si="0"/>
        <v>512</v>
      </c>
      <c r="E37" s="14">
        <f t="shared" si="0"/>
        <v>398</v>
      </c>
      <c r="F37" s="27">
        <f t="shared" ref="F37:F43" si="1">F11-B11</f>
        <v>1181</v>
      </c>
    </row>
    <row r="38" spans="1:6" x14ac:dyDescent="0.3">
      <c r="A38" s="25" t="s">
        <v>12</v>
      </c>
      <c r="B38" s="15">
        <f t="shared" si="0"/>
        <v>2038</v>
      </c>
      <c r="C38" s="15">
        <f t="shared" si="0"/>
        <v>3161</v>
      </c>
      <c r="D38" s="15">
        <f t="shared" si="0"/>
        <v>1751</v>
      </c>
      <c r="E38" s="15">
        <f t="shared" si="0"/>
        <v>-357</v>
      </c>
      <c r="F38" s="28">
        <f t="shared" si="1"/>
        <v>6593</v>
      </c>
    </row>
    <row r="39" spans="1:6" x14ac:dyDescent="0.3">
      <c r="A39" s="24" t="s">
        <v>13</v>
      </c>
      <c r="B39" s="14">
        <f t="shared" si="0"/>
        <v>-116</v>
      </c>
      <c r="C39" s="14">
        <f t="shared" si="0"/>
        <v>-1</v>
      </c>
      <c r="D39" s="14">
        <f t="shared" si="0"/>
        <v>1840</v>
      </c>
      <c r="E39" s="14">
        <f t="shared" si="0"/>
        <v>1191</v>
      </c>
      <c r="F39" s="27">
        <f t="shared" si="1"/>
        <v>2914</v>
      </c>
    </row>
    <row r="40" spans="1:6" x14ac:dyDescent="0.3">
      <c r="A40" s="26" t="s">
        <v>14</v>
      </c>
      <c r="B40" s="15">
        <f t="shared" si="0"/>
        <v>259</v>
      </c>
      <c r="C40" s="15">
        <f t="shared" si="0"/>
        <v>1292</v>
      </c>
      <c r="D40" s="15">
        <f t="shared" si="0"/>
        <v>632</v>
      </c>
      <c r="E40" s="15">
        <f t="shared" si="0"/>
        <v>1838</v>
      </c>
      <c r="F40" s="28">
        <f t="shared" si="1"/>
        <v>4021</v>
      </c>
    </row>
    <row r="41" spans="1:6" x14ac:dyDescent="0.3">
      <c r="A41" s="24" t="s">
        <v>15</v>
      </c>
      <c r="B41" s="14">
        <f t="shared" si="0"/>
        <v>-8521</v>
      </c>
      <c r="C41" s="14">
        <f t="shared" si="0"/>
        <v>151</v>
      </c>
      <c r="D41" s="14">
        <f t="shared" si="0"/>
        <v>4971</v>
      </c>
      <c r="E41" s="14">
        <f t="shared" si="0"/>
        <v>4528</v>
      </c>
      <c r="F41" s="27">
        <f t="shared" si="1"/>
        <v>1129</v>
      </c>
    </row>
    <row r="42" spans="1:6" x14ac:dyDescent="0.3">
      <c r="A42" s="25" t="s">
        <v>16</v>
      </c>
      <c r="B42" s="15">
        <f t="shared" si="0"/>
        <v>1227</v>
      </c>
      <c r="C42" s="15">
        <f t="shared" si="0"/>
        <v>654</v>
      </c>
      <c r="D42" s="15">
        <f t="shared" si="0"/>
        <v>-1653</v>
      </c>
      <c r="E42" s="15">
        <f t="shared" si="0"/>
        <v>-710</v>
      </c>
      <c r="F42" s="28">
        <f t="shared" si="1"/>
        <v>-482</v>
      </c>
    </row>
    <row r="43" spans="1:6" x14ac:dyDescent="0.3">
      <c r="A43" s="32" t="s">
        <v>17</v>
      </c>
      <c r="B43" s="33">
        <f t="shared" ref="B43:E43" si="2">C17-B17</f>
        <v>-5478</v>
      </c>
      <c r="C43" s="33">
        <f t="shared" si="2"/>
        <v>5893</v>
      </c>
      <c r="D43" s="33">
        <f t="shared" si="2"/>
        <v>8053</v>
      </c>
      <c r="E43" s="33">
        <f t="shared" si="2"/>
        <v>6888</v>
      </c>
      <c r="F43" s="34">
        <f t="shared" si="1"/>
        <v>15356</v>
      </c>
    </row>
    <row r="44" spans="1:6" x14ac:dyDescent="0.3">
      <c r="A44" s="16" t="s">
        <v>18</v>
      </c>
      <c r="B44"/>
      <c r="C44"/>
      <c r="D44"/>
      <c r="E44"/>
      <c r="F44"/>
    </row>
    <row r="45" spans="1:6" x14ac:dyDescent="0.3">
      <c r="A45" s="16"/>
      <c r="B45"/>
      <c r="C45"/>
      <c r="D45"/>
      <c r="E45"/>
      <c r="F45"/>
    </row>
    <row r="46" spans="1:6" x14ac:dyDescent="0.3">
      <c r="A46" s="16"/>
      <c r="B46"/>
      <c r="C46"/>
      <c r="D46"/>
      <c r="E46"/>
      <c r="F46"/>
    </row>
    <row r="47" spans="1:6" ht="18" thickBot="1" x14ac:dyDescent="0.4">
      <c r="A47" s="36" t="s">
        <v>58</v>
      </c>
    </row>
    <row r="48" spans="1:6" ht="15" thickTop="1" x14ac:dyDescent="0.3">
      <c r="A48" s="7" t="s">
        <v>20</v>
      </c>
    </row>
    <row r="49" spans="1:11" x14ac:dyDescent="0.3">
      <c r="A49" s="29" t="s">
        <v>10</v>
      </c>
      <c r="B49" s="30" t="s">
        <v>21</v>
      </c>
      <c r="C49" s="30" t="s">
        <v>22</v>
      </c>
      <c r="D49" s="30" t="s">
        <v>23</v>
      </c>
      <c r="E49" s="30" t="s">
        <v>24</v>
      </c>
      <c r="F49" s="31" t="s">
        <v>25</v>
      </c>
    </row>
    <row r="50" spans="1:11" x14ac:dyDescent="0.3">
      <c r="A50" s="24" t="s">
        <v>11</v>
      </c>
      <c r="B50" s="17">
        <f t="shared" ref="B50:E56" si="3">B37/B11*100</f>
        <v>-6.7906976744186043</v>
      </c>
      <c r="C50" s="17">
        <f t="shared" si="3"/>
        <v>12.694610778443113</v>
      </c>
      <c r="D50" s="17">
        <f t="shared" si="3"/>
        <v>9.0683669854764428</v>
      </c>
      <c r="E50" s="17">
        <f t="shared" si="3"/>
        <v>6.4631373822669698</v>
      </c>
      <c r="F50" s="37">
        <f t="shared" ref="F50:F56" si="4">F37/B11*100</f>
        <v>21.972093023255816</v>
      </c>
    </row>
    <row r="51" spans="1:11" x14ac:dyDescent="0.3">
      <c r="A51" s="25" t="s">
        <v>12</v>
      </c>
      <c r="B51" s="18">
        <f t="shared" si="3"/>
        <v>25.958476627181248</v>
      </c>
      <c r="C51" s="18">
        <f t="shared" si="3"/>
        <v>31.964809384164223</v>
      </c>
      <c r="D51" s="18">
        <f t="shared" si="3"/>
        <v>13.417624521072796</v>
      </c>
      <c r="E51" s="18">
        <f t="shared" si="3"/>
        <v>-2.4119991892439701</v>
      </c>
      <c r="F51" s="38">
        <f t="shared" si="4"/>
        <v>83.976563495096173</v>
      </c>
    </row>
    <row r="52" spans="1:11" x14ac:dyDescent="0.3">
      <c r="A52" s="24" t="s">
        <v>13</v>
      </c>
      <c r="B52" s="17">
        <f t="shared" si="3"/>
        <v>-3.3613445378151261</v>
      </c>
      <c r="C52" s="17">
        <f t="shared" si="3"/>
        <v>-2.998500749625187E-2</v>
      </c>
      <c r="D52" s="17">
        <f t="shared" si="3"/>
        <v>55.18896220755849</v>
      </c>
      <c r="E52" s="17">
        <f t="shared" si="3"/>
        <v>23.018940858136837</v>
      </c>
      <c r="F52" s="37">
        <f t="shared" si="4"/>
        <v>84.439292958562746</v>
      </c>
    </row>
    <row r="53" spans="1:11" x14ac:dyDescent="0.3">
      <c r="A53" s="26" t="s">
        <v>14</v>
      </c>
      <c r="B53" s="18">
        <f t="shared" si="3"/>
        <v>2.6588645929576016</v>
      </c>
      <c r="C53" s="18">
        <f t="shared" si="3"/>
        <v>12.920000000000002</v>
      </c>
      <c r="D53" s="18">
        <f t="shared" si="3"/>
        <v>5.596882748848742</v>
      </c>
      <c r="E53" s="18">
        <f t="shared" si="3"/>
        <v>15.414290506541429</v>
      </c>
      <c r="F53" s="38">
        <f t="shared" si="4"/>
        <v>41.279129452828251</v>
      </c>
    </row>
    <row r="54" spans="1:11" x14ac:dyDescent="0.3">
      <c r="A54" s="24" t="s">
        <v>15</v>
      </c>
      <c r="B54" s="17">
        <f t="shared" si="3"/>
        <v>-87.772970745776675</v>
      </c>
      <c r="C54" s="17">
        <f t="shared" si="3"/>
        <v>12.721145745577084</v>
      </c>
      <c r="D54" s="17">
        <f t="shared" si="3"/>
        <v>371.52466367713004</v>
      </c>
      <c r="E54" s="17">
        <f t="shared" si="3"/>
        <v>71.770486606435242</v>
      </c>
      <c r="F54" s="37">
        <f t="shared" si="4"/>
        <v>11.629583848372476</v>
      </c>
    </row>
    <row r="55" spans="1:11" x14ac:dyDescent="0.3">
      <c r="A55" s="25" t="s">
        <v>16</v>
      </c>
      <c r="B55" s="18">
        <f t="shared" si="3"/>
        <v>48.498023715415016</v>
      </c>
      <c r="C55" s="18">
        <f t="shared" si="3"/>
        <v>17.407505988820869</v>
      </c>
      <c r="D55" s="18">
        <f t="shared" si="3"/>
        <v>-37.474495579233732</v>
      </c>
      <c r="E55" s="18">
        <f t="shared" si="3"/>
        <v>-25.743292240754169</v>
      </c>
      <c r="F55" s="38">
        <f t="shared" si="4"/>
        <v>-19.051383399209488</v>
      </c>
    </row>
    <row r="56" spans="1:11" x14ac:dyDescent="0.3">
      <c r="A56" s="32" t="s">
        <v>17</v>
      </c>
      <c r="B56" s="39">
        <f t="shared" si="3"/>
        <v>-14.171150662251655</v>
      </c>
      <c r="C56" s="39">
        <f t="shared" si="3"/>
        <v>17.761769847489301</v>
      </c>
      <c r="D56" s="39">
        <f t="shared" si="3"/>
        <v>20.611195003967136</v>
      </c>
      <c r="E56" s="39">
        <f t="shared" si="3"/>
        <v>14.616755793226382</v>
      </c>
      <c r="F56" s="40">
        <f t="shared" si="4"/>
        <v>39.724751655629134</v>
      </c>
    </row>
    <row r="57" spans="1:11" x14ac:dyDescent="0.3">
      <c r="A57" s="16" t="s">
        <v>18</v>
      </c>
    </row>
    <row r="58" spans="1:11" x14ac:dyDescent="0.3">
      <c r="A58" s="16"/>
    </row>
    <row r="59" spans="1:11" x14ac:dyDescent="0.3">
      <c r="A59" s="16"/>
    </row>
    <row r="60" spans="1:11" x14ac:dyDescent="0.3">
      <c r="A60" s="20" t="s">
        <v>29</v>
      </c>
      <c r="B60" s="19"/>
      <c r="C60" s="19"/>
      <c r="D60" s="19"/>
      <c r="E60" s="19"/>
      <c r="F60" s="19"/>
      <c r="G60" s="19"/>
      <c r="H60" s="19"/>
      <c r="I60" s="19"/>
      <c r="J60" s="19"/>
      <c r="K60" s="19"/>
    </row>
    <row r="61" spans="1:11" x14ac:dyDescent="0.3">
      <c r="A61"/>
      <c r="B61"/>
      <c r="C61"/>
      <c r="D61"/>
      <c r="E61"/>
      <c r="F61"/>
    </row>
    <row r="62" spans="1:11" ht="18" thickBot="1" x14ac:dyDescent="0.4">
      <c r="A62" s="36" t="s">
        <v>59</v>
      </c>
    </row>
    <row r="63" spans="1:11" ht="15" thickTop="1" x14ac:dyDescent="0.3">
      <c r="A63" s="7" t="s">
        <v>19</v>
      </c>
    </row>
    <row r="64" spans="1:11" x14ac:dyDescent="0.3">
      <c r="A64" s="29" t="s">
        <v>10</v>
      </c>
      <c r="B64" s="30" t="s">
        <v>157</v>
      </c>
      <c r="C64" s="30" t="s">
        <v>158</v>
      </c>
      <c r="D64" s="30" t="s">
        <v>159</v>
      </c>
      <c r="E64" s="30" t="s">
        <v>160</v>
      </c>
      <c r="F64" s="31" t="s">
        <v>161</v>
      </c>
    </row>
    <row r="65" spans="1:6" x14ac:dyDescent="0.3">
      <c r="A65" s="24" t="s">
        <v>11</v>
      </c>
      <c r="B65" s="14">
        <v>7298</v>
      </c>
      <c r="C65" s="14">
        <v>7045</v>
      </c>
      <c r="D65" s="14">
        <v>8362</v>
      </c>
      <c r="E65" s="14">
        <v>9805</v>
      </c>
      <c r="F65" s="27">
        <v>9358</v>
      </c>
    </row>
    <row r="66" spans="1:6" x14ac:dyDescent="0.3">
      <c r="A66" s="25" t="s">
        <v>12</v>
      </c>
      <c r="B66" s="15">
        <v>9807</v>
      </c>
      <c r="C66" s="15">
        <v>10167</v>
      </c>
      <c r="D66" s="15">
        <v>11049</v>
      </c>
      <c r="E66" s="15">
        <v>12259</v>
      </c>
      <c r="F66" s="28">
        <v>13020</v>
      </c>
    </row>
    <row r="67" spans="1:6" x14ac:dyDescent="0.3">
      <c r="A67" s="24" t="s">
        <v>13</v>
      </c>
      <c r="B67" s="14">
        <v>10080</v>
      </c>
      <c r="C67" s="14">
        <v>10167</v>
      </c>
      <c r="D67" s="14">
        <v>12113</v>
      </c>
      <c r="E67" s="14">
        <v>12226</v>
      </c>
      <c r="F67" s="27">
        <v>13390</v>
      </c>
    </row>
    <row r="68" spans="1:6" x14ac:dyDescent="0.3">
      <c r="A68" s="26" t="s">
        <v>14</v>
      </c>
      <c r="B68" s="15">
        <v>18361</v>
      </c>
      <c r="C68" s="15">
        <v>18225</v>
      </c>
      <c r="D68" s="15">
        <v>21610</v>
      </c>
      <c r="E68" s="15">
        <v>23424</v>
      </c>
      <c r="F68" s="28">
        <v>25895</v>
      </c>
    </row>
    <row r="69" spans="1:6" x14ac:dyDescent="0.3">
      <c r="A69" s="24" t="s">
        <v>15</v>
      </c>
      <c r="B69" s="14">
        <v>20612</v>
      </c>
      <c r="C69" s="14">
        <v>5316</v>
      </c>
      <c r="D69" s="14">
        <v>2406</v>
      </c>
      <c r="E69" s="14">
        <v>16977</v>
      </c>
      <c r="F69" s="27">
        <v>22349</v>
      </c>
    </row>
    <row r="70" spans="1:6" x14ac:dyDescent="0.3">
      <c r="A70" s="25" t="s">
        <v>16</v>
      </c>
      <c r="B70" s="15">
        <v>2072</v>
      </c>
      <c r="C70" s="15">
        <v>1378</v>
      </c>
      <c r="D70" s="15">
        <v>1595</v>
      </c>
      <c r="E70" s="15">
        <v>1430</v>
      </c>
      <c r="F70" s="28">
        <v>1425</v>
      </c>
    </row>
    <row r="71" spans="1:6" x14ac:dyDescent="0.3">
      <c r="A71" s="32" t="s">
        <v>17</v>
      </c>
      <c r="B71" s="33">
        <v>68230</v>
      </c>
      <c r="C71" s="33">
        <v>52298</v>
      </c>
      <c r="D71" s="33">
        <v>57135</v>
      </c>
      <c r="E71" s="33">
        <v>76121</v>
      </c>
      <c r="F71" s="34">
        <v>85437</v>
      </c>
    </row>
    <row r="72" spans="1:6" x14ac:dyDescent="0.3">
      <c r="A72" s="16" t="s">
        <v>18</v>
      </c>
      <c r="B72"/>
      <c r="C72"/>
      <c r="D72"/>
      <c r="E72"/>
      <c r="F72"/>
    </row>
    <row r="75" spans="1:6" ht="18" thickBot="1" x14ac:dyDescent="0.4">
      <c r="A75" s="36" t="s">
        <v>60</v>
      </c>
    </row>
    <row r="76" spans="1:6" ht="15" thickTop="1" x14ac:dyDescent="0.3">
      <c r="A76" s="7" t="s">
        <v>20</v>
      </c>
    </row>
    <row r="77" spans="1:6" x14ac:dyDescent="0.3">
      <c r="A77" s="29" t="s">
        <v>10</v>
      </c>
      <c r="B77" s="30" t="s">
        <v>157</v>
      </c>
      <c r="C77" s="30" t="s">
        <v>158</v>
      </c>
      <c r="D77" s="30" t="s">
        <v>159</v>
      </c>
      <c r="E77" s="30" t="s">
        <v>160</v>
      </c>
      <c r="F77" s="31" t="s">
        <v>161</v>
      </c>
    </row>
    <row r="78" spans="1:6" x14ac:dyDescent="0.3">
      <c r="A78" s="24" t="s">
        <v>11</v>
      </c>
      <c r="B78" s="17">
        <f>B65/B71*100</f>
        <v>10.696174703209731</v>
      </c>
      <c r="C78" s="17">
        <f>C65/C71*100</f>
        <v>13.470878427473327</v>
      </c>
      <c r="D78" s="17">
        <f>D65/D71*100</f>
        <v>14.635512382952657</v>
      </c>
      <c r="E78" s="17">
        <f>E65/E71*100</f>
        <v>12.88080818696549</v>
      </c>
      <c r="F78" s="37">
        <f>F65/F71*100</f>
        <v>10.953099944988704</v>
      </c>
    </row>
    <row r="79" spans="1:6" x14ac:dyDescent="0.3">
      <c r="A79" s="25" t="s">
        <v>12</v>
      </c>
      <c r="B79" s="18">
        <f>B66/B71*100</f>
        <v>14.373442767111241</v>
      </c>
      <c r="C79" s="18">
        <f>C66/C71*100</f>
        <v>19.440513977589966</v>
      </c>
      <c r="D79" s="18">
        <f>D66/D71*100</f>
        <v>19.338409031241795</v>
      </c>
      <c r="E79" s="18">
        <f>E66/E71*100</f>
        <v>16.104622903009684</v>
      </c>
      <c r="F79" s="38">
        <f>F66/F71*100</f>
        <v>15.239299132694267</v>
      </c>
    </row>
    <row r="80" spans="1:6" x14ac:dyDescent="0.3">
      <c r="A80" s="24" t="s">
        <v>13</v>
      </c>
      <c r="B80" s="17">
        <f>B67/B71*100</f>
        <v>14.773560017587572</v>
      </c>
      <c r="C80" s="17">
        <f>C67/C71*100</f>
        <v>19.440513977589966</v>
      </c>
      <c r="D80" s="17">
        <f>D67/D71*100</f>
        <v>21.200665091450073</v>
      </c>
      <c r="E80" s="17">
        <f>E67/E71*100</f>
        <v>16.061270871375836</v>
      </c>
      <c r="F80" s="37">
        <f>F67/F71*100</f>
        <v>15.672366773177899</v>
      </c>
    </row>
    <row r="81" spans="1:6" x14ac:dyDescent="0.3">
      <c r="A81" s="26" t="s">
        <v>14</v>
      </c>
      <c r="B81" s="18">
        <f>B68/B71*100</f>
        <v>26.910449948702919</v>
      </c>
      <c r="C81" s="18">
        <f>C68/C71*100</f>
        <v>34.84836896248423</v>
      </c>
      <c r="D81" s="18">
        <f>D68/D71*100</f>
        <v>37.822700621335429</v>
      </c>
      <c r="E81" s="18">
        <f>E68/E71*100</f>
        <v>30.772060272460948</v>
      </c>
      <c r="F81" s="38">
        <f>F68/F71*100</f>
        <v>30.308882568442243</v>
      </c>
    </row>
    <row r="82" spans="1:6" x14ac:dyDescent="0.3">
      <c r="A82" s="24" t="s">
        <v>15</v>
      </c>
      <c r="B82" s="17">
        <f>B69/B71*100</f>
        <v>30.209585226439984</v>
      </c>
      <c r="C82" s="17">
        <f>C69/C71*100</f>
        <v>10.164824658686756</v>
      </c>
      <c r="D82" s="17">
        <f>D69/D71*100</f>
        <v>4.2110790233657127</v>
      </c>
      <c r="E82" s="17">
        <f>E69/E71*100</f>
        <v>22.302649728721377</v>
      </c>
      <c r="F82" s="37">
        <f>F69/F71*100</f>
        <v>26.158455938293713</v>
      </c>
    </row>
    <row r="83" spans="1:6" x14ac:dyDescent="0.3">
      <c r="A83" s="25" t="s">
        <v>16</v>
      </c>
      <c r="B83" s="18">
        <f>B70/B71*100</f>
        <v>3.0367873369485565</v>
      </c>
      <c r="C83" s="18">
        <f>C70/C71*100</f>
        <v>2.6348999961757618</v>
      </c>
      <c r="D83" s="18">
        <f>D70/D71*100</f>
        <v>2.7916338496543274</v>
      </c>
      <c r="E83" s="18">
        <f>E70/E71*100</f>
        <v>1.878588037466665</v>
      </c>
      <c r="F83" s="38">
        <f>F70/F71*100</f>
        <v>1.6678956424031741</v>
      </c>
    </row>
    <row r="84" spans="1:6" x14ac:dyDescent="0.3">
      <c r="A84" s="32" t="s">
        <v>17</v>
      </c>
      <c r="B84" s="39">
        <f>B71/B71*100</f>
        <v>100</v>
      </c>
      <c r="C84" s="39">
        <f>C71/C71*100</f>
        <v>100</v>
      </c>
      <c r="D84" s="39">
        <f>D71/D71*100</f>
        <v>100</v>
      </c>
      <c r="E84" s="39">
        <f>E71/E71*100</f>
        <v>100</v>
      </c>
      <c r="F84" s="40">
        <f>F71/F71*100</f>
        <v>100</v>
      </c>
    </row>
    <row r="85" spans="1:6" x14ac:dyDescent="0.3">
      <c r="A85" s="16" t="s">
        <v>18</v>
      </c>
      <c r="B85"/>
      <c r="C85"/>
      <c r="D85"/>
      <c r="E85"/>
      <c r="F85"/>
    </row>
    <row r="88" spans="1:6" ht="18" thickBot="1" x14ac:dyDescent="0.4">
      <c r="A88" s="36" t="s">
        <v>61</v>
      </c>
    </row>
    <row r="89" spans="1:6" ht="15" thickTop="1" x14ac:dyDescent="0.3">
      <c r="A89" s="7" t="s">
        <v>19</v>
      </c>
    </row>
    <row r="90" spans="1:6" x14ac:dyDescent="0.3">
      <c r="A90" s="29" t="s">
        <v>10</v>
      </c>
      <c r="B90" s="30" t="s">
        <v>21</v>
      </c>
      <c r="C90" s="30" t="s">
        <v>22</v>
      </c>
      <c r="D90" s="30" t="s">
        <v>23</v>
      </c>
      <c r="E90" s="30" t="s">
        <v>24</v>
      </c>
      <c r="F90" s="31" t="s">
        <v>25</v>
      </c>
    </row>
    <row r="91" spans="1:6" x14ac:dyDescent="0.3">
      <c r="A91" s="24" t="s">
        <v>11</v>
      </c>
      <c r="B91" s="14">
        <f>C65-B65</f>
        <v>-253</v>
      </c>
      <c r="C91" s="14">
        <f>D65-C65</f>
        <v>1317</v>
      </c>
      <c r="D91" s="14">
        <f>E65-D65</f>
        <v>1443</v>
      </c>
      <c r="E91" s="14">
        <f>F65-E65</f>
        <v>-447</v>
      </c>
      <c r="F91" s="27">
        <f>F65-B65</f>
        <v>2060</v>
      </c>
    </row>
    <row r="92" spans="1:6" x14ac:dyDescent="0.3">
      <c r="A92" s="25" t="s">
        <v>12</v>
      </c>
      <c r="B92" s="15">
        <f t="shared" ref="B92:E97" si="5">C66-B66</f>
        <v>360</v>
      </c>
      <c r="C92" s="15">
        <f t="shared" si="5"/>
        <v>882</v>
      </c>
      <c r="D92" s="15">
        <f t="shared" si="5"/>
        <v>1210</v>
      </c>
      <c r="E92" s="15">
        <f t="shared" si="5"/>
        <v>761</v>
      </c>
      <c r="F92" s="28">
        <f t="shared" ref="F92:F97" si="6">F66-B66</f>
        <v>3213</v>
      </c>
    </row>
    <row r="93" spans="1:6" x14ac:dyDescent="0.3">
      <c r="A93" s="24" t="s">
        <v>13</v>
      </c>
      <c r="B93" s="14">
        <f t="shared" si="5"/>
        <v>87</v>
      </c>
      <c r="C93" s="14">
        <f t="shared" si="5"/>
        <v>1946</v>
      </c>
      <c r="D93" s="14">
        <f t="shared" si="5"/>
        <v>113</v>
      </c>
      <c r="E93" s="14">
        <f t="shared" si="5"/>
        <v>1164</v>
      </c>
      <c r="F93" s="27">
        <f t="shared" si="6"/>
        <v>3310</v>
      </c>
    </row>
    <row r="94" spans="1:6" x14ac:dyDescent="0.3">
      <c r="A94" s="26" t="s">
        <v>14</v>
      </c>
      <c r="B94" s="15">
        <f t="shared" si="5"/>
        <v>-136</v>
      </c>
      <c r="C94" s="15">
        <f t="shared" si="5"/>
        <v>3385</v>
      </c>
      <c r="D94" s="15">
        <f t="shared" si="5"/>
        <v>1814</v>
      </c>
      <c r="E94" s="15">
        <f t="shared" si="5"/>
        <v>2471</v>
      </c>
      <c r="F94" s="28">
        <f t="shared" si="6"/>
        <v>7534</v>
      </c>
    </row>
    <row r="95" spans="1:6" x14ac:dyDescent="0.3">
      <c r="A95" s="24" t="s">
        <v>15</v>
      </c>
      <c r="B95" s="14">
        <f t="shared" si="5"/>
        <v>-15296</v>
      </c>
      <c r="C95" s="14">
        <f t="shared" si="5"/>
        <v>-2910</v>
      </c>
      <c r="D95" s="14">
        <f t="shared" si="5"/>
        <v>14571</v>
      </c>
      <c r="E95" s="14">
        <f t="shared" si="5"/>
        <v>5372</v>
      </c>
      <c r="F95" s="27">
        <f t="shared" si="6"/>
        <v>1737</v>
      </c>
    </row>
    <row r="96" spans="1:6" x14ac:dyDescent="0.3">
      <c r="A96" s="25" t="s">
        <v>16</v>
      </c>
      <c r="B96" s="15">
        <f t="shared" si="5"/>
        <v>-694</v>
      </c>
      <c r="C96" s="15">
        <f t="shared" si="5"/>
        <v>217</v>
      </c>
      <c r="D96" s="15">
        <f t="shared" si="5"/>
        <v>-165</v>
      </c>
      <c r="E96" s="15">
        <f t="shared" si="5"/>
        <v>-5</v>
      </c>
      <c r="F96" s="28">
        <f t="shared" si="6"/>
        <v>-647</v>
      </c>
    </row>
    <row r="97" spans="1:6" x14ac:dyDescent="0.3">
      <c r="A97" s="32" t="s">
        <v>17</v>
      </c>
      <c r="B97" s="33">
        <f t="shared" si="5"/>
        <v>-15932</v>
      </c>
      <c r="C97" s="33">
        <f t="shared" si="5"/>
        <v>4837</v>
      </c>
      <c r="D97" s="33">
        <f t="shared" si="5"/>
        <v>18986</v>
      </c>
      <c r="E97" s="33">
        <f t="shared" si="5"/>
        <v>9316</v>
      </c>
      <c r="F97" s="34">
        <f t="shared" si="6"/>
        <v>17207</v>
      </c>
    </row>
    <row r="98" spans="1:6" x14ac:dyDescent="0.3">
      <c r="A98" s="16" t="s">
        <v>18</v>
      </c>
      <c r="B98"/>
      <c r="C98"/>
      <c r="D98"/>
      <c r="E98"/>
      <c r="F98"/>
    </row>
    <row r="99" spans="1:6" x14ac:dyDescent="0.3">
      <c r="A99" s="16"/>
      <c r="B99"/>
      <c r="C99"/>
      <c r="D99"/>
      <c r="E99"/>
      <c r="F99"/>
    </row>
    <row r="100" spans="1:6" x14ac:dyDescent="0.3">
      <c r="A100" s="16"/>
      <c r="B100"/>
      <c r="C100"/>
      <c r="D100"/>
      <c r="E100"/>
      <c r="F100"/>
    </row>
    <row r="101" spans="1:6" ht="18" thickBot="1" x14ac:dyDescent="0.4">
      <c r="A101" s="36" t="s">
        <v>62</v>
      </c>
    </row>
    <row r="102" spans="1:6" ht="15" thickTop="1" x14ac:dyDescent="0.3">
      <c r="A102" s="7" t="s">
        <v>20</v>
      </c>
    </row>
    <row r="103" spans="1:6" x14ac:dyDescent="0.3">
      <c r="A103" s="29" t="s">
        <v>10</v>
      </c>
      <c r="B103" s="30" t="s">
        <v>21</v>
      </c>
      <c r="C103" s="30" t="s">
        <v>22</v>
      </c>
      <c r="D103" s="30" t="s">
        <v>23</v>
      </c>
      <c r="E103" s="30" t="s">
        <v>24</v>
      </c>
      <c r="F103" s="31" t="s">
        <v>25</v>
      </c>
    </row>
    <row r="104" spans="1:6" x14ac:dyDescent="0.3">
      <c r="A104" s="24" t="s">
        <v>11</v>
      </c>
      <c r="B104" s="17">
        <f t="shared" ref="B104:E110" si="7">B91/B65*100</f>
        <v>-3.4667032063579066</v>
      </c>
      <c r="C104" s="17">
        <f t="shared" si="7"/>
        <v>18.694109297374023</v>
      </c>
      <c r="D104" s="17">
        <f t="shared" si="7"/>
        <v>17.256637168141591</v>
      </c>
      <c r="E104" s="17">
        <f t="shared" si="7"/>
        <v>-4.5588985211626722</v>
      </c>
      <c r="F104" s="37">
        <f t="shared" ref="F104:F110" si="8">F91/B65*100</f>
        <v>28.22691148259797</v>
      </c>
    </row>
    <row r="105" spans="1:6" x14ac:dyDescent="0.3">
      <c r="A105" s="25" t="s">
        <v>12</v>
      </c>
      <c r="B105" s="18">
        <f t="shared" si="7"/>
        <v>3.6708473539308657</v>
      </c>
      <c r="C105" s="18">
        <f t="shared" si="7"/>
        <v>8.6751254057244029</v>
      </c>
      <c r="D105" s="18">
        <f t="shared" si="7"/>
        <v>10.95121730473346</v>
      </c>
      <c r="E105" s="18">
        <f t="shared" si="7"/>
        <v>6.207684150420099</v>
      </c>
      <c r="F105" s="38">
        <f t="shared" si="8"/>
        <v>32.762312633832977</v>
      </c>
    </row>
    <row r="106" spans="1:6" x14ac:dyDescent="0.3">
      <c r="A106" s="24" t="s">
        <v>13</v>
      </c>
      <c r="B106" s="17">
        <f t="shared" si="7"/>
        <v>0.86309523809523814</v>
      </c>
      <c r="C106" s="17">
        <f t="shared" si="7"/>
        <v>19.140356053899872</v>
      </c>
      <c r="D106" s="17">
        <f t="shared" si="7"/>
        <v>0.93288202757368122</v>
      </c>
      <c r="E106" s="17">
        <f t="shared" si="7"/>
        <v>9.5206936037951913</v>
      </c>
      <c r="F106" s="37">
        <f t="shared" si="8"/>
        <v>32.837301587301589</v>
      </c>
    </row>
    <row r="107" spans="1:6" x14ac:dyDescent="0.3">
      <c r="A107" s="26" t="s">
        <v>14</v>
      </c>
      <c r="B107" s="18">
        <f t="shared" si="7"/>
        <v>-0.74070039758183104</v>
      </c>
      <c r="C107" s="18">
        <f t="shared" si="7"/>
        <v>18.573388203017831</v>
      </c>
      <c r="D107" s="18">
        <f t="shared" si="7"/>
        <v>8.3942619157797314</v>
      </c>
      <c r="E107" s="18">
        <f t="shared" si="7"/>
        <v>10.54900956284153</v>
      </c>
      <c r="F107" s="38">
        <f t="shared" si="8"/>
        <v>41.03262349545232</v>
      </c>
    </row>
    <row r="108" spans="1:6" x14ac:dyDescent="0.3">
      <c r="A108" s="24" t="s">
        <v>15</v>
      </c>
      <c r="B108" s="17">
        <f t="shared" si="7"/>
        <v>-74.209198525130986</v>
      </c>
      <c r="C108" s="17">
        <f t="shared" si="7"/>
        <v>-54.740406320541759</v>
      </c>
      <c r="D108" s="17">
        <f t="shared" si="7"/>
        <v>605.61097256857852</v>
      </c>
      <c r="E108" s="17">
        <f t="shared" si="7"/>
        <v>31.642810861754139</v>
      </c>
      <c r="F108" s="37">
        <f t="shared" si="8"/>
        <v>8.4271298272850768</v>
      </c>
    </row>
    <row r="109" spans="1:6" x14ac:dyDescent="0.3">
      <c r="A109" s="25" t="s">
        <v>16</v>
      </c>
      <c r="B109" s="18">
        <f t="shared" si="7"/>
        <v>-33.494208494208493</v>
      </c>
      <c r="C109" s="18">
        <f t="shared" si="7"/>
        <v>15.747460087082729</v>
      </c>
      <c r="D109" s="18">
        <f t="shared" si="7"/>
        <v>-10.344827586206897</v>
      </c>
      <c r="E109" s="18">
        <f t="shared" si="7"/>
        <v>-0.34965034965034963</v>
      </c>
      <c r="F109" s="38">
        <f t="shared" si="8"/>
        <v>-31.225868725868729</v>
      </c>
    </row>
    <row r="110" spans="1:6" x14ac:dyDescent="0.3">
      <c r="A110" s="32" t="s">
        <v>17</v>
      </c>
      <c r="B110" s="39">
        <f t="shared" si="7"/>
        <v>-23.350432361131467</v>
      </c>
      <c r="C110" s="39">
        <f t="shared" si="7"/>
        <v>9.2489196527591879</v>
      </c>
      <c r="D110" s="39">
        <f t="shared" si="7"/>
        <v>33.230069134505996</v>
      </c>
      <c r="E110" s="39">
        <f t="shared" si="7"/>
        <v>12.238409900027587</v>
      </c>
      <c r="F110" s="40">
        <f t="shared" si="8"/>
        <v>25.2191118276418</v>
      </c>
    </row>
    <row r="111" spans="1:6" x14ac:dyDescent="0.3">
      <c r="A111" s="16" t="s">
        <v>18</v>
      </c>
    </row>
    <row r="118" spans="1:11" x14ac:dyDescent="0.3">
      <c r="A118" s="12" t="s">
        <v>2</v>
      </c>
      <c r="B118" s="12" t="s">
        <v>2</v>
      </c>
      <c r="C118" s="12" t="s">
        <v>2</v>
      </c>
      <c r="D118" s="12" t="s">
        <v>2</v>
      </c>
      <c r="E118" s="12" t="s">
        <v>2</v>
      </c>
      <c r="F118" s="12" t="s">
        <v>2</v>
      </c>
      <c r="G118" s="12" t="s">
        <v>2</v>
      </c>
      <c r="H118" s="12" t="s">
        <v>2</v>
      </c>
      <c r="I118" s="12" t="s">
        <v>2</v>
      </c>
      <c r="J118" s="12" t="s">
        <v>2</v>
      </c>
      <c r="K118"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04A9D-40FC-4F38-BF0F-C45ED5C6A1CF}">
  <sheetPr>
    <tabColor theme="4" tint="-0.499984740745262"/>
    <pageSetUpPr fitToPage="1"/>
  </sheetPr>
  <dimension ref="A1:K118"/>
  <sheetViews>
    <sheetView zoomScale="85" zoomScaleNormal="85" workbookViewId="0">
      <pane ySplit="3" topLeftCell="A85" activePane="bottomLeft" state="frozen"/>
      <selection pane="bottomLeft" activeCell="G103" sqref="G103"/>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31</v>
      </c>
      <c r="B2" s="2"/>
      <c r="C2" s="2"/>
      <c r="D2" s="2"/>
      <c r="E2" s="2"/>
      <c r="F2" s="2"/>
      <c r="G2" s="2"/>
      <c r="H2" s="2"/>
      <c r="I2" s="2"/>
      <c r="J2" s="2"/>
      <c r="K2" s="2"/>
    </row>
    <row r="3" spans="1:11" ht="16.2" thickBot="1" x14ac:dyDescent="0.35">
      <c r="A3" s="5" t="s">
        <v>9</v>
      </c>
      <c r="B3" s="11"/>
      <c r="C3" s="11"/>
      <c r="D3" s="11"/>
      <c r="E3" s="11"/>
      <c r="F3" s="11"/>
      <c r="G3" s="11"/>
      <c r="H3" s="11"/>
      <c r="I3" s="11"/>
      <c r="J3" s="11"/>
      <c r="K3" s="11"/>
    </row>
    <row r="4" spans="1:11" customFormat="1" ht="15" thickTop="1" x14ac:dyDescent="0.3"/>
    <row r="6" spans="1:11" x14ac:dyDescent="0.3">
      <c r="A6" s="20" t="s">
        <v>32</v>
      </c>
      <c r="B6" s="19"/>
      <c r="C6" s="19"/>
      <c r="D6" s="19"/>
      <c r="E6" s="19"/>
      <c r="F6" s="19"/>
      <c r="G6" s="19"/>
      <c r="H6" s="19"/>
      <c r="I6" s="19"/>
      <c r="J6" s="19"/>
      <c r="K6" s="19"/>
    </row>
    <row r="8" spans="1:11" ht="18" thickBot="1" x14ac:dyDescent="0.4">
      <c r="A8" s="36" t="s">
        <v>63</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11</v>
      </c>
      <c r="B11" s="14">
        <v>4584</v>
      </c>
      <c r="C11" s="14">
        <v>5253</v>
      </c>
      <c r="D11" s="14">
        <v>9147</v>
      </c>
      <c r="E11" s="14">
        <v>10625</v>
      </c>
      <c r="F11" s="27">
        <v>6521</v>
      </c>
    </row>
    <row r="12" spans="1:11" x14ac:dyDescent="0.3">
      <c r="A12" s="25" t="s">
        <v>12</v>
      </c>
      <c r="B12" s="15">
        <v>1334</v>
      </c>
      <c r="C12" s="15">
        <v>598</v>
      </c>
      <c r="D12" s="15">
        <v>1490</v>
      </c>
      <c r="E12" s="15">
        <v>1504</v>
      </c>
      <c r="F12" s="28">
        <v>1712</v>
      </c>
    </row>
    <row r="13" spans="1:11" x14ac:dyDescent="0.3">
      <c r="A13" s="24" t="s">
        <v>13</v>
      </c>
      <c r="B13" s="14">
        <v>1225</v>
      </c>
      <c r="C13" s="14">
        <v>1237</v>
      </c>
      <c r="D13" s="14">
        <v>1542</v>
      </c>
      <c r="E13" s="14">
        <v>1929</v>
      </c>
      <c r="F13" s="27">
        <v>1904</v>
      </c>
    </row>
    <row r="14" spans="1:11" x14ac:dyDescent="0.3">
      <c r="A14" s="26" t="s">
        <v>14</v>
      </c>
      <c r="B14" s="15">
        <v>7951</v>
      </c>
      <c r="C14" s="15">
        <v>7596</v>
      </c>
      <c r="D14" s="15">
        <v>9167</v>
      </c>
      <c r="E14" s="15">
        <v>10924</v>
      </c>
      <c r="F14" s="28">
        <v>7138</v>
      </c>
    </row>
    <row r="15" spans="1:11" x14ac:dyDescent="0.3">
      <c r="A15" s="24" t="s">
        <v>15</v>
      </c>
      <c r="B15" s="14">
        <v>4628</v>
      </c>
      <c r="C15" s="14">
        <v>457</v>
      </c>
      <c r="D15" s="14">
        <v>185</v>
      </c>
      <c r="E15" s="14">
        <v>418</v>
      </c>
      <c r="F15" s="27">
        <v>1280</v>
      </c>
    </row>
    <row r="16" spans="1:11" x14ac:dyDescent="0.3">
      <c r="A16" s="25" t="s">
        <v>16</v>
      </c>
      <c r="B16" s="15">
        <v>43</v>
      </c>
      <c r="C16" s="15">
        <v>929</v>
      </c>
      <c r="D16" s="15">
        <v>75</v>
      </c>
      <c r="E16" s="15">
        <v>1039</v>
      </c>
      <c r="F16" s="28">
        <v>1588</v>
      </c>
    </row>
    <row r="17" spans="1:6" x14ac:dyDescent="0.3">
      <c r="A17" s="32" t="s">
        <v>17</v>
      </c>
      <c r="B17" s="33">
        <v>19765</v>
      </c>
      <c r="C17" s="33">
        <v>16070</v>
      </c>
      <c r="D17" s="33">
        <v>21606</v>
      </c>
      <c r="E17" s="33">
        <v>26439</v>
      </c>
      <c r="F17" s="34">
        <v>20143</v>
      </c>
    </row>
    <row r="18" spans="1:6" x14ac:dyDescent="0.3">
      <c r="A18" s="16" t="s">
        <v>18</v>
      </c>
      <c r="B18"/>
      <c r="C18"/>
      <c r="D18"/>
      <c r="E18"/>
      <c r="F18"/>
    </row>
    <row r="19" spans="1:6" x14ac:dyDescent="0.3">
      <c r="A19" s="16"/>
      <c r="B19"/>
      <c r="C19"/>
      <c r="D19"/>
      <c r="E19"/>
      <c r="F19"/>
    </row>
    <row r="20" spans="1:6" x14ac:dyDescent="0.3">
      <c r="A20"/>
      <c r="B20"/>
      <c r="C20"/>
      <c r="D20"/>
      <c r="E20"/>
      <c r="F20"/>
    </row>
    <row r="21" spans="1:6" ht="18" thickBot="1" x14ac:dyDescent="0.4">
      <c r="A21" s="36" t="s">
        <v>64</v>
      </c>
    </row>
    <row r="22" spans="1:6" ht="15" thickTop="1" x14ac:dyDescent="0.3">
      <c r="A22" s="7" t="s">
        <v>20</v>
      </c>
    </row>
    <row r="23" spans="1:6" x14ac:dyDescent="0.3">
      <c r="A23" s="29" t="s">
        <v>10</v>
      </c>
      <c r="B23" s="30" t="s">
        <v>157</v>
      </c>
      <c r="C23" s="30" t="s">
        <v>158</v>
      </c>
      <c r="D23" s="30" t="s">
        <v>159</v>
      </c>
      <c r="E23" s="30" t="s">
        <v>160</v>
      </c>
      <c r="F23" s="31" t="s">
        <v>161</v>
      </c>
    </row>
    <row r="24" spans="1:6" x14ac:dyDescent="0.3">
      <c r="A24" s="24" t="s">
        <v>11</v>
      </c>
      <c r="B24" s="17">
        <f>B11/B17*100</f>
        <v>23.192512016190236</v>
      </c>
      <c r="C24" s="17">
        <f>C11/C17*100</f>
        <v>32.688238954573741</v>
      </c>
      <c r="D24" s="17">
        <f>D11/D17*100</f>
        <v>42.335462371563452</v>
      </c>
      <c r="E24" s="17">
        <f>E11/E17*100</f>
        <v>40.186845190816598</v>
      </c>
      <c r="F24" s="37">
        <f>F11/F17*100</f>
        <v>32.373529265749887</v>
      </c>
    </row>
    <row r="25" spans="1:6" x14ac:dyDescent="0.3">
      <c r="A25" s="25" t="s">
        <v>12</v>
      </c>
      <c r="B25" s="18">
        <f>B12/B17*100</f>
        <v>6.7493043258284837</v>
      </c>
      <c r="C25" s="18">
        <f>C12/C17*100</f>
        <v>3.7212196639701309</v>
      </c>
      <c r="D25" s="18">
        <f>D12/D17*100</f>
        <v>6.8962325280014811</v>
      </c>
      <c r="E25" s="18">
        <f>E12/E17*100</f>
        <v>5.6885661333635911</v>
      </c>
      <c r="F25" s="38">
        <f>F12/F17*100</f>
        <v>8.4992305019113346</v>
      </c>
    </row>
    <row r="26" spans="1:6" x14ac:dyDescent="0.3">
      <c r="A26" s="24" t="s">
        <v>13</v>
      </c>
      <c r="B26" s="17">
        <f>B13/B17*100</f>
        <v>6.1978244371363518</v>
      </c>
      <c r="C26" s="17">
        <f>C13/C17*100</f>
        <v>7.697573117610454</v>
      </c>
      <c r="D26" s="17">
        <f>D13/D17*100</f>
        <v>7.1369064148847539</v>
      </c>
      <c r="E26" s="17">
        <f>E13/E17*100</f>
        <v>7.2960399409962555</v>
      </c>
      <c r="F26" s="37">
        <f>F13/F17*100</f>
        <v>9.4524152310976515</v>
      </c>
    </row>
    <row r="27" spans="1:6" x14ac:dyDescent="0.3">
      <c r="A27" s="26" t="s">
        <v>14</v>
      </c>
      <c r="B27" s="18">
        <f>B14/B17*100</f>
        <v>40.227675183405012</v>
      </c>
      <c r="C27" s="18">
        <f>C14/C17*100</f>
        <v>47.268201617921598</v>
      </c>
      <c r="D27" s="18">
        <f>D14/D17*100</f>
        <v>42.428029251133943</v>
      </c>
      <c r="E27" s="18">
        <f>E14/E17*100</f>
        <v>41.317750293127574</v>
      </c>
      <c r="F27" s="38">
        <f>F14/F17*100</f>
        <v>35.436628109020504</v>
      </c>
    </row>
    <row r="28" spans="1:6" x14ac:dyDescent="0.3">
      <c r="A28" s="24" t="s">
        <v>15</v>
      </c>
      <c r="B28" s="17">
        <f>B15/B17*100</f>
        <v>23.415127751075133</v>
      </c>
      <c r="C28" s="17">
        <f>C15/C17*100</f>
        <v>2.8438083385189796</v>
      </c>
      <c r="D28" s="17">
        <f>D15/D17*100</f>
        <v>0.85624363602702958</v>
      </c>
      <c r="E28" s="17">
        <f>E15/E17*100</f>
        <v>1.580997768448126</v>
      </c>
      <c r="F28" s="37">
        <f>F15/F17*100</f>
        <v>6.3545648612421193</v>
      </c>
    </row>
    <row r="29" spans="1:6" x14ac:dyDescent="0.3">
      <c r="A29" s="25" t="s">
        <v>16</v>
      </c>
      <c r="B29" s="18">
        <f>B16/B17*100</f>
        <v>0.21755628636478622</v>
      </c>
      <c r="C29" s="18">
        <f>C16/C17*100</f>
        <v>5.7809583074051023</v>
      </c>
      <c r="D29" s="18">
        <f>D16/D17*100</f>
        <v>0.34712579838933627</v>
      </c>
      <c r="E29" s="18">
        <f>E16/E17*100</f>
        <v>3.9298006732478532</v>
      </c>
      <c r="F29" s="38">
        <f>F16/F17*100</f>
        <v>7.8836320309785028</v>
      </c>
    </row>
    <row r="30" spans="1:6" x14ac:dyDescent="0.3">
      <c r="A30" s="32" t="s">
        <v>17</v>
      </c>
      <c r="B30" s="39">
        <f>B17/B17*100</f>
        <v>100</v>
      </c>
      <c r="C30" s="39">
        <f>C17/C17*100</f>
        <v>100</v>
      </c>
      <c r="D30" s="39">
        <f>D17/D17*100</f>
        <v>100</v>
      </c>
      <c r="E30" s="39">
        <f>E17/E17*100</f>
        <v>100</v>
      </c>
      <c r="F30" s="40">
        <f>F17/F17*100</f>
        <v>100</v>
      </c>
    </row>
    <row r="31" spans="1:6" x14ac:dyDescent="0.3">
      <c r="A31" s="16" t="s">
        <v>18</v>
      </c>
    </row>
    <row r="34" spans="1:6" ht="18" thickBot="1" x14ac:dyDescent="0.4">
      <c r="A34" s="36" t="s">
        <v>65</v>
      </c>
    </row>
    <row r="35" spans="1:6" ht="15" thickTop="1" x14ac:dyDescent="0.3">
      <c r="A35" s="7" t="s">
        <v>19</v>
      </c>
    </row>
    <row r="36" spans="1:6" x14ac:dyDescent="0.3">
      <c r="A36" s="29" t="s">
        <v>10</v>
      </c>
      <c r="B36" s="30" t="s">
        <v>21</v>
      </c>
      <c r="C36" s="30" t="s">
        <v>22</v>
      </c>
      <c r="D36" s="30" t="s">
        <v>23</v>
      </c>
      <c r="E36" s="30" t="s">
        <v>24</v>
      </c>
      <c r="F36" s="31" t="s">
        <v>25</v>
      </c>
    </row>
    <row r="37" spans="1:6" x14ac:dyDescent="0.3">
      <c r="A37" s="24" t="s">
        <v>11</v>
      </c>
      <c r="B37" s="14">
        <f t="shared" ref="B37:E42" si="0">C11-B11</f>
        <v>669</v>
      </c>
      <c r="C37" s="14">
        <f t="shared" si="0"/>
        <v>3894</v>
      </c>
      <c r="D37" s="14">
        <f t="shared" si="0"/>
        <v>1478</v>
      </c>
      <c r="E37" s="14">
        <f t="shared" si="0"/>
        <v>-4104</v>
      </c>
      <c r="F37" s="27">
        <f t="shared" ref="F37:F43" si="1">F11-B11</f>
        <v>1937</v>
      </c>
    </row>
    <row r="38" spans="1:6" x14ac:dyDescent="0.3">
      <c r="A38" s="25" t="s">
        <v>12</v>
      </c>
      <c r="B38" s="15">
        <f t="shared" si="0"/>
        <v>-736</v>
      </c>
      <c r="C38" s="15">
        <f t="shared" si="0"/>
        <v>892</v>
      </c>
      <c r="D38" s="15">
        <f t="shared" si="0"/>
        <v>14</v>
      </c>
      <c r="E38" s="15">
        <f t="shared" si="0"/>
        <v>208</v>
      </c>
      <c r="F38" s="28">
        <f t="shared" si="1"/>
        <v>378</v>
      </c>
    </row>
    <row r="39" spans="1:6" x14ac:dyDescent="0.3">
      <c r="A39" s="24" t="s">
        <v>13</v>
      </c>
      <c r="B39" s="14">
        <f t="shared" si="0"/>
        <v>12</v>
      </c>
      <c r="C39" s="14">
        <f t="shared" si="0"/>
        <v>305</v>
      </c>
      <c r="D39" s="14">
        <f t="shared" si="0"/>
        <v>387</v>
      </c>
      <c r="E39" s="14">
        <f t="shared" si="0"/>
        <v>-25</v>
      </c>
      <c r="F39" s="27">
        <f t="shared" si="1"/>
        <v>679</v>
      </c>
    </row>
    <row r="40" spans="1:6" x14ac:dyDescent="0.3">
      <c r="A40" s="26" t="s">
        <v>14</v>
      </c>
      <c r="B40" s="15">
        <f t="shared" si="0"/>
        <v>-355</v>
      </c>
      <c r="C40" s="15">
        <f t="shared" si="0"/>
        <v>1571</v>
      </c>
      <c r="D40" s="15">
        <f t="shared" si="0"/>
        <v>1757</v>
      </c>
      <c r="E40" s="15">
        <f t="shared" si="0"/>
        <v>-3786</v>
      </c>
      <c r="F40" s="28">
        <f t="shared" si="1"/>
        <v>-813</v>
      </c>
    </row>
    <row r="41" spans="1:6" x14ac:dyDescent="0.3">
      <c r="A41" s="24" t="s">
        <v>15</v>
      </c>
      <c r="B41" s="14">
        <f t="shared" si="0"/>
        <v>-4171</v>
      </c>
      <c r="C41" s="14">
        <f t="shared" si="0"/>
        <v>-272</v>
      </c>
      <c r="D41" s="14">
        <f t="shared" si="0"/>
        <v>233</v>
      </c>
      <c r="E41" s="14">
        <f t="shared" si="0"/>
        <v>862</v>
      </c>
      <c r="F41" s="27">
        <f t="shared" si="1"/>
        <v>-3348</v>
      </c>
    </row>
    <row r="42" spans="1:6" x14ac:dyDescent="0.3">
      <c r="A42" s="25" t="s">
        <v>16</v>
      </c>
      <c r="B42" s="15">
        <f t="shared" si="0"/>
        <v>886</v>
      </c>
      <c r="C42" s="15">
        <f t="shared" si="0"/>
        <v>-854</v>
      </c>
      <c r="D42" s="15">
        <f t="shared" si="0"/>
        <v>964</v>
      </c>
      <c r="E42" s="15">
        <f t="shared" si="0"/>
        <v>549</v>
      </c>
      <c r="F42" s="28">
        <f t="shared" si="1"/>
        <v>1545</v>
      </c>
    </row>
    <row r="43" spans="1:6" x14ac:dyDescent="0.3">
      <c r="A43" s="32" t="s">
        <v>17</v>
      </c>
      <c r="B43" s="33">
        <f t="shared" ref="B43:E43" si="2">C17-B17</f>
        <v>-3695</v>
      </c>
      <c r="C43" s="33">
        <f t="shared" si="2"/>
        <v>5536</v>
      </c>
      <c r="D43" s="33">
        <f t="shared" si="2"/>
        <v>4833</v>
      </c>
      <c r="E43" s="33">
        <f t="shared" si="2"/>
        <v>-6296</v>
      </c>
      <c r="F43" s="34">
        <f t="shared" si="1"/>
        <v>378</v>
      </c>
    </row>
    <row r="44" spans="1:6" x14ac:dyDescent="0.3">
      <c r="A44" s="16" t="s">
        <v>18</v>
      </c>
      <c r="B44"/>
      <c r="C44"/>
      <c r="D44"/>
      <c r="E44"/>
      <c r="F44"/>
    </row>
    <row r="45" spans="1:6" x14ac:dyDescent="0.3">
      <c r="A45" s="16"/>
      <c r="B45"/>
      <c r="C45"/>
      <c r="D45"/>
      <c r="E45"/>
      <c r="F45"/>
    </row>
    <row r="46" spans="1:6" x14ac:dyDescent="0.3">
      <c r="A46" s="16"/>
      <c r="B46"/>
      <c r="C46"/>
      <c r="D46"/>
      <c r="E46"/>
      <c r="F46"/>
    </row>
    <row r="47" spans="1:6" ht="18" thickBot="1" x14ac:dyDescent="0.4">
      <c r="A47" s="36" t="s">
        <v>66</v>
      </c>
    </row>
    <row r="48" spans="1:6" ht="15" thickTop="1" x14ac:dyDescent="0.3">
      <c r="A48" s="7" t="s">
        <v>20</v>
      </c>
    </row>
    <row r="49" spans="1:11" x14ac:dyDescent="0.3">
      <c r="A49" s="29" t="s">
        <v>10</v>
      </c>
      <c r="B49" s="30" t="s">
        <v>21</v>
      </c>
      <c r="C49" s="30" t="s">
        <v>22</v>
      </c>
      <c r="D49" s="30" t="s">
        <v>23</v>
      </c>
      <c r="E49" s="30" t="s">
        <v>24</v>
      </c>
      <c r="F49" s="31" t="s">
        <v>25</v>
      </c>
    </row>
    <row r="50" spans="1:11" x14ac:dyDescent="0.3">
      <c r="A50" s="24" t="s">
        <v>11</v>
      </c>
      <c r="B50" s="17">
        <f t="shared" ref="B50:E56" si="3">B37/B11*100</f>
        <v>14.594240837696335</v>
      </c>
      <c r="C50" s="17">
        <f t="shared" si="3"/>
        <v>74.129069103369503</v>
      </c>
      <c r="D50" s="17">
        <f t="shared" si="3"/>
        <v>16.158303268831311</v>
      </c>
      <c r="E50" s="17">
        <f t="shared" si="3"/>
        <v>-38.625882352941176</v>
      </c>
      <c r="F50" s="37">
        <f t="shared" ref="F50:F56" si="4">F37/B11*100</f>
        <v>42.255671902268759</v>
      </c>
    </row>
    <row r="51" spans="1:11" x14ac:dyDescent="0.3">
      <c r="A51" s="25" t="s">
        <v>12</v>
      </c>
      <c r="B51" s="18">
        <f t="shared" si="3"/>
        <v>-55.172413793103445</v>
      </c>
      <c r="C51" s="18">
        <f t="shared" si="3"/>
        <v>149.16387959866219</v>
      </c>
      <c r="D51" s="18">
        <f t="shared" si="3"/>
        <v>0.93959731543624159</v>
      </c>
      <c r="E51" s="18">
        <f t="shared" si="3"/>
        <v>13.829787234042554</v>
      </c>
      <c r="F51" s="38">
        <f t="shared" si="4"/>
        <v>28.335832083958024</v>
      </c>
    </row>
    <row r="52" spans="1:11" x14ac:dyDescent="0.3">
      <c r="A52" s="24" t="s">
        <v>13</v>
      </c>
      <c r="B52" s="17">
        <f t="shared" si="3"/>
        <v>0.97959183673469385</v>
      </c>
      <c r="C52" s="17">
        <f t="shared" si="3"/>
        <v>24.656426839126919</v>
      </c>
      <c r="D52" s="17">
        <f t="shared" si="3"/>
        <v>25.097276264591439</v>
      </c>
      <c r="E52" s="17">
        <f t="shared" si="3"/>
        <v>-1.2960082944530846</v>
      </c>
      <c r="F52" s="37">
        <f t="shared" si="4"/>
        <v>55.428571428571431</v>
      </c>
    </row>
    <row r="53" spans="1:11" x14ac:dyDescent="0.3">
      <c r="A53" s="26" t="s">
        <v>14</v>
      </c>
      <c r="B53" s="18">
        <f t="shared" si="3"/>
        <v>-4.4648471890328256</v>
      </c>
      <c r="C53" s="18">
        <f t="shared" si="3"/>
        <v>20.681937862032648</v>
      </c>
      <c r="D53" s="18">
        <f t="shared" si="3"/>
        <v>19.166575760881422</v>
      </c>
      <c r="E53" s="18">
        <f t="shared" si="3"/>
        <v>-34.657634566093002</v>
      </c>
      <c r="F53" s="38">
        <f t="shared" si="4"/>
        <v>-10.225128914601937</v>
      </c>
    </row>
    <row r="54" spans="1:11" x14ac:dyDescent="0.3">
      <c r="A54" s="24" t="s">
        <v>15</v>
      </c>
      <c r="B54" s="17">
        <f t="shared" si="3"/>
        <v>-90.125324114088158</v>
      </c>
      <c r="C54" s="17">
        <f t="shared" si="3"/>
        <v>-59.518599562363242</v>
      </c>
      <c r="D54" s="17">
        <f t="shared" si="3"/>
        <v>125.94594594594595</v>
      </c>
      <c r="E54" s="17">
        <f t="shared" si="3"/>
        <v>206.22009569377991</v>
      </c>
      <c r="F54" s="37">
        <f t="shared" si="4"/>
        <v>-72.342264477095938</v>
      </c>
    </row>
    <row r="55" spans="1:11" x14ac:dyDescent="0.3">
      <c r="A55" s="25" t="s">
        <v>16</v>
      </c>
      <c r="B55" s="18">
        <f t="shared" si="3"/>
        <v>2060.4651162790697</v>
      </c>
      <c r="C55" s="18">
        <f t="shared" si="3"/>
        <v>-91.926803013993535</v>
      </c>
      <c r="D55" s="18">
        <f t="shared" si="3"/>
        <v>1285.3333333333333</v>
      </c>
      <c r="E55" s="18">
        <f t="shared" si="3"/>
        <v>52.839268527430214</v>
      </c>
      <c r="F55" s="38">
        <f t="shared" si="4"/>
        <v>3593.0232558139537</v>
      </c>
    </row>
    <row r="56" spans="1:11" x14ac:dyDescent="0.3">
      <c r="A56" s="32" t="s">
        <v>17</v>
      </c>
      <c r="B56" s="39">
        <f t="shared" si="3"/>
        <v>-18.694662281811283</v>
      </c>
      <c r="C56" s="39">
        <f t="shared" si="3"/>
        <v>34.449284380833852</v>
      </c>
      <c r="D56" s="39">
        <f t="shared" si="3"/>
        <v>22.36878644820883</v>
      </c>
      <c r="E56" s="39">
        <f t="shared" si="3"/>
        <v>-23.813306100835888</v>
      </c>
      <c r="F56" s="40">
        <f t="shared" si="4"/>
        <v>1.9124715406020745</v>
      </c>
    </row>
    <row r="57" spans="1:11" x14ac:dyDescent="0.3">
      <c r="A57" s="16" t="s">
        <v>18</v>
      </c>
    </row>
    <row r="58" spans="1:11" x14ac:dyDescent="0.3">
      <c r="A58" s="16"/>
    </row>
    <row r="59" spans="1:11" x14ac:dyDescent="0.3">
      <c r="A59" s="16"/>
    </row>
    <row r="60" spans="1:11" x14ac:dyDescent="0.3">
      <c r="A60" s="20" t="s">
        <v>33</v>
      </c>
      <c r="B60" s="19"/>
      <c r="C60" s="19"/>
      <c r="D60" s="19"/>
      <c r="E60" s="19"/>
      <c r="F60" s="19"/>
      <c r="G60" s="19"/>
      <c r="H60" s="19"/>
      <c r="I60" s="19"/>
      <c r="J60" s="19"/>
      <c r="K60" s="19"/>
    </row>
    <row r="61" spans="1:11" x14ac:dyDescent="0.3">
      <c r="A61"/>
      <c r="B61"/>
      <c r="C61"/>
      <c r="D61"/>
      <c r="E61"/>
      <c r="F61"/>
    </row>
    <row r="62" spans="1:11" ht="18" thickBot="1" x14ac:dyDescent="0.4">
      <c r="A62" s="36" t="s">
        <v>67</v>
      </c>
    </row>
    <row r="63" spans="1:11" ht="15" thickTop="1" x14ac:dyDescent="0.3">
      <c r="A63" s="7" t="s">
        <v>19</v>
      </c>
    </row>
    <row r="64" spans="1:11" x14ac:dyDescent="0.3">
      <c r="A64" s="29" t="s">
        <v>10</v>
      </c>
      <c r="B64" s="30" t="s">
        <v>157</v>
      </c>
      <c r="C64" s="30" t="s">
        <v>158</v>
      </c>
      <c r="D64" s="30" t="s">
        <v>159</v>
      </c>
      <c r="E64" s="30" t="s">
        <v>160</v>
      </c>
      <c r="F64" s="31" t="s">
        <v>161</v>
      </c>
    </row>
    <row r="65" spans="1:6" x14ac:dyDescent="0.3">
      <c r="A65" s="24" t="s">
        <v>11</v>
      </c>
      <c r="B65" s="14">
        <v>5515</v>
      </c>
      <c r="C65" s="14">
        <v>4248</v>
      </c>
      <c r="D65" s="14">
        <v>4891</v>
      </c>
      <c r="E65" s="14">
        <v>4632</v>
      </c>
      <c r="F65" s="27">
        <v>4581</v>
      </c>
    </row>
    <row r="66" spans="1:6" x14ac:dyDescent="0.3">
      <c r="A66" s="25" t="s">
        <v>12</v>
      </c>
      <c r="B66" s="15">
        <v>4229</v>
      </c>
      <c r="C66" s="15">
        <v>3662</v>
      </c>
      <c r="D66" s="15">
        <v>5069</v>
      </c>
      <c r="E66" s="15">
        <v>4857</v>
      </c>
      <c r="F66" s="28">
        <v>4023</v>
      </c>
    </row>
    <row r="67" spans="1:6" x14ac:dyDescent="0.3">
      <c r="A67" s="24" t="s">
        <v>13</v>
      </c>
      <c r="B67" s="14">
        <v>5298</v>
      </c>
      <c r="C67" s="14">
        <v>4847</v>
      </c>
      <c r="D67" s="14">
        <v>4806</v>
      </c>
      <c r="E67" s="14">
        <v>4519</v>
      </c>
      <c r="F67" s="27">
        <v>4520</v>
      </c>
    </row>
    <row r="68" spans="1:6" x14ac:dyDescent="0.3">
      <c r="A68" s="26" t="s">
        <v>14</v>
      </c>
      <c r="B68" s="15">
        <v>27736</v>
      </c>
      <c r="C68" s="15">
        <v>23199</v>
      </c>
      <c r="D68" s="15">
        <v>21383</v>
      </c>
      <c r="E68" s="15">
        <v>19683</v>
      </c>
      <c r="F68" s="28">
        <v>22016</v>
      </c>
    </row>
    <row r="69" spans="1:6" x14ac:dyDescent="0.3">
      <c r="A69" s="24" t="s">
        <v>15</v>
      </c>
      <c r="B69" s="14">
        <v>15251</v>
      </c>
      <c r="C69" s="14">
        <v>1793</v>
      </c>
      <c r="D69" s="14">
        <v>528</v>
      </c>
      <c r="E69" s="14">
        <v>1641</v>
      </c>
      <c r="F69" s="27">
        <v>6583</v>
      </c>
    </row>
    <row r="70" spans="1:6" x14ac:dyDescent="0.3">
      <c r="A70" s="25" t="s">
        <v>16</v>
      </c>
      <c r="B70" s="15">
        <v>965</v>
      </c>
      <c r="C70" s="15">
        <v>3064</v>
      </c>
      <c r="D70" s="15">
        <v>2509</v>
      </c>
      <c r="E70" s="15">
        <v>6124</v>
      </c>
      <c r="F70" s="28">
        <v>4447</v>
      </c>
    </row>
    <row r="71" spans="1:6" x14ac:dyDescent="0.3">
      <c r="A71" s="32" t="s">
        <v>17</v>
      </c>
      <c r="B71" s="33">
        <v>58994</v>
      </c>
      <c r="C71" s="33">
        <v>40813</v>
      </c>
      <c r="D71" s="33">
        <v>39186</v>
      </c>
      <c r="E71" s="33">
        <v>41456</v>
      </c>
      <c r="F71" s="34">
        <v>46170</v>
      </c>
    </row>
    <row r="72" spans="1:6" x14ac:dyDescent="0.3">
      <c r="A72" s="16" t="s">
        <v>18</v>
      </c>
      <c r="B72"/>
      <c r="C72"/>
      <c r="D72"/>
      <c r="E72"/>
      <c r="F72"/>
    </row>
    <row r="75" spans="1:6" ht="18" thickBot="1" x14ac:dyDescent="0.4">
      <c r="A75" s="36" t="s">
        <v>68</v>
      </c>
    </row>
    <row r="76" spans="1:6" ht="15" thickTop="1" x14ac:dyDescent="0.3">
      <c r="A76" s="7" t="s">
        <v>20</v>
      </c>
    </row>
    <row r="77" spans="1:6" x14ac:dyDescent="0.3">
      <c r="A77" s="29" t="s">
        <v>10</v>
      </c>
      <c r="B77" s="30" t="s">
        <v>157</v>
      </c>
      <c r="C77" s="30" t="s">
        <v>158</v>
      </c>
      <c r="D77" s="30" t="s">
        <v>159</v>
      </c>
      <c r="E77" s="30" t="s">
        <v>160</v>
      </c>
      <c r="F77" s="31" t="s">
        <v>161</v>
      </c>
    </row>
    <row r="78" spans="1:6" x14ac:dyDescent="0.3">
      <c r="A78" s="24" t="s">
        <v>11</v>
      </c>
      <c r="B78" s="17">
        <f>B65/B71*100</f>
        <v>9.3484083127097684</v>
      </c>
      <c r="C78" s="17">
        <f>C65/C71*100</f>
        <v>10.408448288535515</v>
      </c>
      <c r="D78" s="17">
        <f>D65/D71*100</f>
        <v>12.481498494360231</v>
      </c>
      <c r="E78" s="17">
        <f>E65/E71*100</f>
        <v>11.173292165187187</v>
      </c>
      <c r="F78" s="37">
        <f>F65/F71*100</f>
        <v>9.9220272904483426</v>
      </c>
    </row>
    <row r="79" spans="1:6" x14ac:dyDescent="0.3">
      <c r="A79" s="25" t="s">
        <v>12</v>
      </c>
      <c r="B79" s="18">
        <f>B66/B71*100</f>
        <v>7.1685256127741805</v>
      </c>
      <c r="C79" s="18">
        <f>C66/C71*100</f>
        <v>8.9726312694484598</v>
      </c>
      <c r="D79" s="18">
        <f>D66/D71*100</f>
        <v>12.935742356964223</v>
      </c>
      <c r="E79" s="18">
        <f>E66/E71*100</f>
        <v>11.716036279428792</v>
      </c>
      <c r="F79" s="38">
        <f>F66/F71*100</f>
        <v>8.7134502923976598</v>
      </c>
    </row>
    <row r="80" spans="1:6" x14ac:dyDescent="0.3">
      <c r="A80" s="24" t="s">
        <v>13</v>
      </c>
      <c r="B80" s="17">
        <f>B67/B71*100</f>
        <v>8.9805742956910883</v>
      </c>
      <c r="C80" s="17">
        <f>C67/C71*100</f>
        <v>11.876117903609144</v>
      </c>
      <c r="D80" s="17">
        <f>D67/D71*100</f>
        <v>12.264584290307763</v>
      </c>
      <c r="E80" s="17">
        <f>E67/E71*100</f>
        <v>10.900714010034736</v>
      </c>
      <c r="F80" s="37">
        <f>F67/F71*100</f>
        <v>9.7899068659302575</v>
      </c>
    </row>
    <row r="81" spans="1:6" x14ac:dyDescent="0.3">
      <c r="A81" s="26" t="s">
        <v>14</v>
      </c>
      <c r="B81" s="18">
        <f>B68/B71*100</f>
        <v>47.014950672949787</v>
      </c>
      <c r="C81" s="18">
        <f>C68/C71*100</f>
        <v>56.842182637884989</v>
      </c>
      <c r="D81" s="18">
        <f>D68/D71*100</f>
        <v>54.567957944163737</v>
      </c>
      <c r="E81" s="18">
        <f>E68/E71*100</f>
        <v>47.479255113855658</v>
      </c>
      <c r="F81" s="38">
        <f>F68/F71*100</f>
        <v>47.684643708035523</v>
      </c>
    </row>
    <row r="82" spans="1:6" x14ac:dyDescent="0.3">
      <c r="A82" s="24" t="s">
        <v>15</v>
      </c>
      <c r="B82" s="17">
        <f>B69/B71*100</f>
        <v>25.851781537105467</v>
      </c>
      <c r="C82" s="17">
        <f>C69/C71*100</f>
        <v>4.3932080464557863</v>
      </c>
      <c r="D82" s="17">
        <f>D69/D71*100</f>
        <v>1.3474199969376817</v>
      </c>
      <c r="E82" s="17">
        <f>E69/E71*100</f>
        <v>3.9584137398687771</v>
      </c>
      <c r="F82" s="37">
        <f>F69/F71*100</f>
        <v>14.25817630495993</v>
      </c>
    </row>
    <row r="83" spans="1:6" x14ac:dyDescent="0.3">
      <c r="A83" s="25" t="s">
        <v>16</v>
      </c>
      <c r="B83" s="18">
        <f>B70/B71*100</f>
        <v>1.6357595687697055</v>
      </c>
      <c r="C83" s="18">
        <f>C70/C71*100</f>
        <v>7.507411854066107</v>
      </c>
      <c r="D83" s="18">
        <f>D70/D71*100</f>
        <v>6.4027969172663708</v>
      </c>
      <c r="E83" s="18">
        <f>E70/E71*100</f>
        <v>14.772288691624855</v>
      </c>
      <c r="F83" s="38">
        <f>F70/F71*100</f>
        <v>9.6317955382282872</v>
      </c>
    </row>
    <row r="84" spans="1:6" x14ac:dyDescent="0.3">
      <c r="A84" s="32" t="s">
        <v>17</v>
      </c>
      <c r="B84" s="39">
        <f>B71/B71*100</f>
        <v>100</v>
      </c>
      <c r="C84" s="39">
        <f>C71/C71*100</f>
        <v>100</v>
      </c>
      <c r="D84" s="39">
        <f>D71/D71*100</f>
        <v>100</v>
      </c>
      <c r="E84" s="39">
        <f>E71/E71*100</f>
        <v>100</v>
      </c>
      <c r="F84" s="40">
        <f>F71/F71*100</f>
        <v>100</v>
      </c>
    </row>
    <row r="85" spans="1:6" x14ac:dyDescent="0.3">
      <c r="A85" s="16" t="s">
        <v>18</v>
      </c>
      <c r="B85"/>
      <c r="C85"/>
      <c r="D85"/>
      <c r="E85"/>
      <c r="F85"/>
    </row>
    <row r="88" spans="1:6" ht="18" thickBot="1" x14ac:dyDescent="0.4">
      <c r="A88" s="36" t="s">
        <v>69</v>
      </c>
    </row>
    <row r="89" spans="1:6" ht="15" thickTop="1" x14ac:dyDescent="0.3">
      <c r="A89" s="7" t="s">
        <v>19</v>
      </c>
    </row>
    <row r="90" spans="1:6" x14ac:dyDescent="0.3">
      <c r="A90" s="29" t="s">
        <v>10</v>
      </c>
      <c r="B90" s="30" t="s">
        <v>21</v>
      </c>
      <c r="C90" s="30" t="s">
        <v>22</v>
      </c>
      <c r="D90" s="30" t="s">
        <v>23</v>
      </c>
      <c r="E90" s="30" t="s">
        <v>24</v>
      </c>
      <c r="F90" s="31" t="s">
        <v>25</v>
      </c>
    </row>
    <row r="91" spans="1:6" x14ac:dyDescent="0.3">
      <c r="A91" s="24" t="s">
        <v>11</v>
      </c>
      <c r="B91" s="14">
        <f>C65-B65</f>
        <v>-1267</v>
      </c>
      <c r="C91" s="14">
        <f>D65-C65</f>
        <v>643</v>
      </c>
      <c r="D91" s="14">
        <f>E65-D65</f>
        <v>-259</v>
      </c>
      <c r="E91" s="14">
        <f>F65-E65</f>
        <v>-51</v>
      </c>
      <c r="F91" s="27">
        <f>F65-B65</f>
        <v>-934</v>
      </c>
    </row>
    <row r="92" spans="1:6" x14ac:dyDescent="0.3">
      <c r="A92" s="25" t="s">
        <v>12</v>
      </c>
      <c r="B92" s="15">
        <f t="shared" ref="B92:E97" si="5">C66-B66</f>
        <v>-567</v>
      </c>
      <c r="C92" s="15">
        <f t="shared" si="5"/>
        <v>1407</v>
      </c>
      <c r="D92" s="15">
        <f t="shared" si="5"/>
        <v>-212</v>
      </c>
      <c r="E92" s="15">
        <f t="shared" si="5"/>
        <v>-834</v>
      </c>
      <c r="F92" s="28">
        <f t="shared" ref="F92:F97" si="6">F66-B66</f>
        <v>-206</v>
      </c>
    </row>
    <row r="93" spans="1:6" x14ac:dyDescent="0.3">
      <c r="A93" s="24" t="s">
        <v>13</v>
      </c>
      <c r="B93" s="14">
        <f t="shared" si="5"/>
        <v>-451</v>
      </c>
      <c r="C93" s="14">
        <f t="shared" si="5"/>
        <v>-41</v>
      </c>
      <c r="D93" s="14">
        <f t="shared" si="5"/>
        <v>-287</v>
      </c>
      <c r="E93" s="14">
        <f t="shared" si="5"/>
        <v>1</v>
      </c>
      <c r="F93" s="27">
        <f t="shared" si="6"/>
        <v>-778</v>
      </c>
    </row>
    <row r="94" spans="1:6" x14ac:dyDescent="0.3">
      <c r="A94" s="26" t="s">
        <v>14</v>
      </c>
      <c r="B94" s="15">
        <f t="shared" si="5"/>
        <v>-4537</v>
      </c>
      <c r="C94" s="15">
        <f t="shared" si="5"/>
        <v>-1816</v>
      </c>
      <c r="D94" s="15">
        <f t="shared" si="5"/>
        <v>-1700</v>
      </c>
      <c r="E94" s="15">
        <f t="shared" si="5"/>
        <v>2333</v>
      </c>
      <c r="F94" s="28">
        <f t="shared" si="6"/>
        <v>-5720</v>
      </c>
    </row>
    <row r="95" spans="1:6" x14ac:dyDescent="0.3">
      <c r="A95" s="24" t="s">
        <v>15</v>
      </c>
      <c r="B95" s="14">
        <f t="shared" si="5"/>
        <v>-13458</v>
      </c>
      <c r="C95" s="14">
        <f t="shared" si="5"/>
        <v>-1265</v>
      </c>
      <c r="D95" s="14">
        <f t="shared" si="5"/>
        <v>1113</v>
      </c>
      <c r="E95" s="14">
        <f t="shared" si="5"/>
        <v>4942</v>
      </c>
      <c r="F95" s="27">
        <f t="shared" si="6"/>
        <v>-8668</v>
      </c>
    </row>
    <row r="96" spans="1:6" x14ac:dyDescent="0.3">
      <c r="A96" s="25" t="s">
        <v>16</v>
      </c>
      <c r="B96" s="15">
        <f t="shared" si="5"/>
        <v>2099</v>
      </c>
      <c r="C96" s="15">
        <f t="shared" si="5"/>
        <v>-555</v>
      </c>
      <c r="D96" s="15">
        <f t="shared" si="5"/>
        <v>3615</v>
      </c>
      <c r="E96" s="15">
        <f t="shared" si="5"/>
        <v>-1677</v>
      </c>
      <c r="F96" s="28">
        <f t="shared" si="6"/>
        <v>3482</v>
      </c>
    </row>
    <row r="97" spans="1:6" x14ac:dyDescent="0.3">
      <c r="A97" s="32" t="s">
        <v>17</v>
      </c>
      <c r="B97" s="33">
        <f t="shared" si="5"/>
        <v>-18181</v>
      </c>
      <c r="C97" s="33">
        <f t="shared" si="5"/>
        <v>-1627</v>
      </c>
      <c r="D97" s="33">
        <f t="shared" si="5"/>
        <v>2270</v>
      </c>
      <c r="E97" s="33">
        <f t="shared" si="5"/>
        <v>4714</v>
      </c>
      <c r="F97" s="34">
        <f t="shared" si="6"/>
        <v>-12824</v>
      </c>
    </row>
    <row r="98" spans="1:6" x14ac:dyDescent="0.3">
      <c r="A98" s="16" t="s">
        <v>18</v>
      </c>
      <c r="B98"/>
      <c r="C98"/>
      <c r="D98"/>
      <c r="E98"/>
      <c r="F98"/>
    </row>
    <row r="99" spans="1:6" x14ac:dyDescent="0.3">
      <c r="A99" s="16"/>
      <c r="B99"/>
      <c r="C99"/>
      <c r="D99"/>
      <c r="E99"/>
      <c r="F99"/>
    </row>
    <row r="100" spans="1:6" x14ac:dyDescent="0.3">
      <c r="A100" s="16"/>
      <c r="B100"/>
      <c r="C100"/>
      <c r="D100"/>
      <c r="E100"/>
      <c r="F100"/>
    </row>
    <row r="101" spans="1:6" ht="18" thickBot="1" x14ac:dyDescent="0.4">
      <c r="A101" s="36" t="s">
        <v>70</v>
      </c>
    </row>
    <row r="102" spans="1:6" ht="15" thickTop="1" x14ac:dyDescent="0.3">
      <c r="A102" s="7" t="s">
        <v>20</v>
      </c>
    </row>
    <row r="103" spans="1:6" x14ac:dyDescent="0.3">
      <c r="A103" s="29" t="s">
        <v>10</v>
      </c>
      <c r="B103" s="30" t="s">
        <v>21</v>
      </c>
      <c r="C103" s="30" t="s">
        <v>22</v>
      </c>
      <c r="D103" s="30" t="s">
        <v>23</v>
      </c>
      <c r="E103" s="30" t="s">
        <v>24</v>
      </c>
      <c r="F103" s="31" t="s">
        <v>25</v>
      </c>
    </row>
    <row r="104" spans="1:6" x14ac:dyDescent="0.3">
      <c r="A104" s="24" t="s">
        <v>11</v>
      </c>
      <c r="B104" s="17">
        <f t="shared" ref="B104:E110" si="7">B91/B65*100</f>
        <v>-22.973708068902994</v>
      </c>
      <c r="C104" s="17">
        <f t="shared" si="7"/>
        <v>15.13653483992467</v>
      </c>
      <c r="D104" s="17">
        <f t="shared" si="7"/>
        <v>-5.2954406051932121</v>
      </c>
      <c r="E104" s="17">
        <f t="shared" si="7"/>
        <v>-1.1010362694300517</v>
      </c>
      <c r="F104" s="37">
        <f t="shared" ref="F104:F110" si="8">F91/B65*100</f>
        <v>-16.935630099728012</v>
      </c>
    </row>
    <row r="105" spans="1:6" x14ac:dyDescent="0.3">
      <c r="A105" s="25" t="s">
        <v>12</v>
      </c>
      <c r="B105" s="18">
        <f t="shared" si="7"/>
        <v>-13.40742492314968</v>
      </c>
      <c r="C105" s="18">
        <f t="shared" si="7"/>
        <v>38.421627525942107</v>
      </c>
      <c r="D105" s="18">
        <f t="shared" si="7"/>
        <v>-4.1822844742552778</v>
      </c>
      <c r="E105" s="18">
        <f t="shared" si="7"/>
        <v>-17.171093267449042</v>
      </c>
      <c r="F105" s="38">
        <f t="shared" si="8"/>
        <v>-4.8711279262236937</v>
      </c>
    </row>
    <row r="106" spans="1:6" x14ac:dyDescent="0.3">
      <c r="A106" s="24" t="s">
        <v>13</v>
      </c>
      <c r="B106" s="17">
        <f t="shared" si="7"/>
        <v>-8.5126462816157051</v>
      </c>
      <c r="C106" s="17">
        <f t="shared" si="7"/>
        <v>-0.8458840519909222</v>
      </c>
      <c r="D106" s="17">
        <f t="shared" si="7"/>
        <v>-5.97170203911777</v>
      </c>
      <c r="E106" s="17">
        <f t="shared" si="7"/>
        <v>2.2128789555211331E-2</v>
      </c>
      <c r="F106" s="37">
        <f t="shared" si="8"/>
        <v>-14.68478671196678</v>
      </c>
    </row>
    <row r="107" spans="1:6" x14ac:dyDescent="0.3">
      <c r="A107" s="26" t="s">
        <v>14</v>
      </c>
      <c r="B107" s="18">
        <f t="shared" si="7"/>
        <v>-16.35780213441015</v>
      </c>
      <c r="C107" s="18">
        <f t="shared" si="7"/>
        <v>-7.8279236173973015</v>
      </c>
      <c r="D107" s="18">
        <f t="shared" si="7"/>
        <v>-7.9502408455314963</v>
      </c>
      <c r="E107" s="18">
        <f t="shared" si="7"/>
        <v>11.852867957120358</v>
      </c>
      <c r="F107" s="38">
        <f t="shared" si="8"/>
        <v>-20.62301701759446</v>
      </c>
    </row>
    <row r="108" spans="1:6" x14ac:dyDescent="0.3">
      <c r="A108" s="24" t="s">
        <v>15</v>
      </c>
      <c r="B108" s="17">
        <f t="shared" si="7"/>
        <v>-88.243393875811421</v>
      </c>
      <c r="C108" s="17">
        <f t="shared" si="7"/>
        <v>-70.552147239263803</v>
      </c>
      <c r="D108" s="17">
        <f t="shared" si="7"/>
        <v>210.79545454545453</v>
      </c>
      <c r="E108" s="17">
        <f t="shared" si="7"/>
        <v>301.15783059110299</v>
      </c>
      <c r="F108" s="37">
        <f t="shared" si="8"/>
        <v>-56.835617336568092</v>
      </c>
    </row>
    <row r="109" spans="1:6" x14ac:dyDescent="0.3">
      <c r="A109" s="25" t="s">
        <v>16</v>
      </c>
      <c r="B109" s="18">
        <f t="shared" si="7"/>
        <v>217.51295336787564</v>
      </c>
      <c r="C109" s="18">
        <f t="shared" si="7"/>
        <v>-18.113577023498696</v>
      </c>
      <c r="D109" s="18">
        <f t="shared" si="7"/>
        <v>144.08130729374253</v>
      </c>
      <c r="E109" s="18">
        <f t="shared" si="7"/>
        <v>-27.38406270411496</v>
      </c>
      <c r="F109" s="38">
        <f t="shared" si="8"/>
        <v>360.82901554404145</v>
      </c>
    </row>
    <row r="110" spans="1:6" x14ac:dyDescent="0.3">
      <c r="A110" s="32" t="s">
        <v>17</v>
      </c>
      <c r="B110" s="39">
        <f t="shared" si="7"/>
        <v>-30.818388310675658</v>
      </c>
      <c r="C110" s="39">
        <f t="shared" si="7"/>
        <v>-3.9864748977041629</v>
      </c>
      <c r="D110" s="39">
        <f t="shared" si="7"/>
        <v>5.7928852141070788</v>
      </c>
      <c r="E110" s="39">
        <f t="shared" si="7"/>
        <v>11.371092242377461</v>
      </c>
      <c r="F110" s="40">
        <f t="shared" si="8"/>
        <v>-21.73780384445876</v>
      </c>
    </row>
    <row r="111" spans="1:6" x14ac:dyDescent="0.3">
      <c r="A111" s="16" t="s">
        <v>18</v>
      </c>
    </row>
    <row r="118" spans="1:11" x14ac:dyDescent="0.3">
      <c r="A118" s="12" t="s">
        <v>2</v>
      </c>
      <c r="B118" s="12" t="s">
        <v>2</v>
      </c>
      <c r="C118" s="12" t="s">
        <v>2</v>
      </c>
      <c r="D118" s="12" t="s">
        <v>2</v>
      </c>
      <c r="E118" s="12" t="s">
        <v>2</v>
      </c>
      <c r="F118" s="12" t="s">
        <v>2</v>
      </c>
      <c r="G118" s="12" t="s">
        <v>2</v>
      </c>
      <c r="H118" s="12" t="s">
        <v>2</v>
      </c>
      <c r="I118" s="12" t="s">
        <v>2</v>
      </c>
      <c r="J118" s="12" t="s">
        <v>2</v>
      </c>
      <c r="K118"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89B6-9D37-4C99-B7C0-B50D36508204}">
  <sheetPr>
    <tabColor theme="4" tint="-0.499984740745262"/>
    <pageSetUpPr fitToPage="1"/>
  </sheetPr>
  <dimension ref="A1:K118"/>
  <sheetViews>
    <sheetView zoomScale="85" zoomScaleNormal="85" workbookViewId="0">
      <pane ySplit="3" topLeftCell="A92" activePane="bottomLeft" state="frozen"/>
      <selection pane="bottomLeft" activeCell="A103" sqref="A103:F110"/>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34</v>
      </c>
      <c r="B2" s="2"/>
      <c r="C2" s="2"/>
      <c r="D2" s="2"/>
      <c r="E2" s="2"/>
      <c r="F2" s="2"/>
      <c r="G2" s="2"/>
      <c r="H2" s="2"/>
      <c r="I2" s="2"/>
      <c r="J2" s="2"/>
      <c r="K2" s="2"/>
    </row>
    <row r="3" spans="1:11" ht="16.2" thickBot="1" x14ac:dyDescent="0.35">
      <c r="A3" s="5" t="s">
        <v>9</v>
      </c>
      <c r="B3" s="11"/>
      <c r="C3" s="11"/>
      <c r="D3" s="11"/>
      <c r="E3" s="11"/>
      <c r="F3" s="11"/>
      <c r="G3" s="11"/>
      <c r="H3" s="11"/>
      <c r="I3" s="11"/>
      <c r="J3" s="11"/>
      <c r="K3" s="11"/>
    </row>
    <row r="4" spans="1:11" customFormat="1" ht="15" thickTop="1" x14ac:dyDescent="0.3"/>
    <row r="6" spans="1:11" x14ac:dyDescent="0.3">
      <c r="A6" s="20" t="s">
        <v>35</v>
      </c>
      <c r="B6" s="19"/>
      <c r="C6" s="19"/>
      <c r="D6" s="19"/>
      <c r="E6" s="19"/>
      <c r="F6" s="19"/>
      <c r="G6" s="19"/>
      <c r="H6" s="19"/>
      <c r="I6" s="19"/>
      <c r="J6" s="19"/>
      <c r="K6" s="19"/>
    </row>
    <row r="8" spans="1:11" ht="18" thickBot="1" x14ac:dyDescent="0.4">
      <c r="A8" s="36" t="s">
        <v>71</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11</v>
      </c>
      <c r="B11" s="14">
        <v>21607</v>
      </c>
      <c r="C11" s="14">
        <v>19357</v>
      </c>
      <c r="D11" s="14">
        <v>27433</v>
      </c>
      <c r="E11" s="14">
        <v>35592</v>
      </c>
      <c r="F11" s="27">
        <v>26103</v>
      </c>
    </row>
    <row r="12" spans="1:11" x14ac:dyDescent="0.3">
      <c r="A12" s="25" t="s">
        <v>12</v>
      </c>
      <c r="B12" s="15">
        <v>20401</v>
      </c>
      <c r="C12" s="15">
        <v>23248</v>
      </c>
      <c r="D12" s="15">
        <v>26365</v>
      </c>
      <c r="E12" s="15">
        <v>29131</v>
      </c>
      <c r="F12" s="28">
        <v>32463</v>
      </c>
    </row>
    <row r="13" spans="1:11" x14ac:dyDescent="0.3">
      <c r="A13" s="24" t="s">
        <v>13</v>
      </c>
      <c r="B13" s="14">
        <v>29789</v>
      </c>
      <c r="C13" s="14">
        <v>12434</v>
      </c>
      <c r="D13" s="14">
        <v>13601</v>
      </c>
      <c r="E13" s="14">
        <v>14785</v>
      </c>
      <c r="F13" s="27">
        <v>17767</v>
      </c>
    </row>
    <row r="14" spans="1:11" x14ac:dyDescent="0.3">
      <c r="A14" s="26" t="s">
        <v>14</v>
      </c>
      <c r="B14" s="15">
        <v>64769</v>
      </c>
      <c r="C14" s="15">
        <v>40011</v>
      </c>
      <c r="D14" s="15">
        <v>40069</v>
      </c>
      <c r="E14" s="15">
        <v>43167</v>
      </c>
      <c r="F14" s="28">
        <v>50780</v>
      </c>
    </row>
    <row r="15" spans="1:11" x14ac:dyDescent="0.3">
      <c r="A15" s="24" t="s">
        <v>15</v>
      </c>
      <c r="B15" s="14">
        <v>55857</v>
      </c>
      <c r="C15" s="14">
        <v>6040</v>
      </c>
      <c r="D15" s="14">
        <v>12138</v>
      </c>
      <c r="E15" s="14">
        <v>37671</v>
      </c>
      <c r="F15" s="27">
        <v>50141</v>
      </c>
    </row>
    <row r="16" spans="1:11" x14ac:dyDescent="0.3">
      <c r="A16" s="25" t="s">
        <v>16</v>
      </c>
      <c r="B16" s="15">
        <v>9544</v>
      </c>
      <c r="C16" s="15">
        <v>555</v>
      </c>
      <c r="D16" s="15">
        <v>3964</v>
      </c>
      <c r="E16" s="15">
        <v>3583</v>
      </c>
      <c r="F16" s="28">
        <v>447</v>
      </c>
    </row>
    <row r="17" spans="1:6" x14ac:dyDescent="0.3">
      <c r="A17" s="32" t="s">
        <v>17</v>
      </c>
      <c r="B17" s="33">
        <v>201967</v>
      </c>
      <c r="C17" s="33">
        <v>101645</v>
      </c>
      <c r="D17" s="33">
        <v>123570</v>
      </c>
      <c r="E17" s="33">
        <v>163929</v>
      </c>
      <c r="F17" s="34">
        <v>177701</v>
      </c>
    </row>
    <row r="18" spans="1:6" x14ac:dyDescent="0.3">
      <c r="A18" s="16" t="s">
        <v>18</v>
      </c>
      <c r="B18"/>
      <c r="C18"/>
      <c r="D18"/>
      <c r="E18"/>
      <c r="F18"/>
    </row>
    <row r="19" spans="1:6" x14ac:dyDescent="0.3">
      <c r="A19" s="16"/>
      <c r="B19"/>
      <c r="C19"/>
      <c r="D19"/>
      <c r="E19"/>
      <c r="F19"/>
    </row>
    <row r="20" spans="1:6" x14ac:dyDescent="0.3">
      <c r="A20"/>
      <c r="B20"/>
      <c r="C20"/>
      <c r="D20"/>
      <c r="E20"/>
      <c r="F20"/>
    </row>
    <row r="21" spans="1:6" ht="18" thickBot="1" x14ac:dyDescent="0.4">
      <c r="A21" s="36" t="s">
        <v>72</v>
      </c>
    </row>
    <row r="22" spans="1:6" ht="15" thickTop="1" x14ac:dyDescent="0.3">
      <c r="A22" s="7" t="s">
        <v>20</v>
      </c>
    </row>
    <row r="23" spans="1:6" x14ac:dyDescent="0.3">
      <c r="A23" s="29" t="s">
        <v>10</v>
      </c>
      <c r="B23" s="30" t="s">
        <v>157</v>
      </c>
      <c r="C23" s="30" t="s">
        <v>158</v>
      </c>
      <c r="D23" s="30" t="s">
        <v>159</v>
      </c>
      <c r="E23" s="30" t="s">
        <v>160</v>
      </c>
      <c r="F23" s="31" t="s">
        <v>161</v>
      </c>
    </row>
    <row r="24" spans="1:6" x14ac:dyDescent="0.3">
      <c r="A24" s="24" t="s">
        <v>11</v>
      </c>
      <c r="B24" s="17">
        <f>B11/B17*100</f>
        <v>10.69828239266811</v>
      </c>
      <c r="C24" s="17">
        <f>C11/C17*100</f>
        <v>19.043730631118109</v>
      </c>
      <c r="D24" s="17">
        <f>D11/D17*100</f>
        <v>22.200372258638829</v>
      </c>
      <c r="E24" s="17">
        <f>E11/E17*100</f>
        <v>21.711838661859709</v>
      </c>
      <c r="F24" s="37">
        <f>F11/F17*100</f>
        <v>14.689281433419058</v>
      </c>
    </row>
    <row r="25" spans="1:6" x14ac:dyDescent="0.3">
      <c r="A25" s="25" t="s">
        <v>12</v>
      </c>
      <c r="B25" s="18">
        <f>B12/B17*100</f>
        <v>10.101155139205909</v>
      </c>
      <c r="C25" s="18">
        <f>C12/C17*100</f>
        <v>22.871759555315066</v>
      </c>
      <c r="D25" s="18">
        <f>D12/D17*100</f>
        <v>21.336084810229021</v>
      </c>
      <c r="E25" s="18">
        <f>E12/E17*100</f>
        <v>17.770498203490536</v>
      </c>
      <c r="F25" s="38">
        <f>F12/F17*100</f>
        <v>18.2683271337809</v>
      </c>
    </row>
    <row r="26" spans="1:6" x14ac:dyDescent="0.3">
      <c r="A26" s="24" t="s">
        <v>13</v>
      </c>
      <c r="B26" s="17">
        <f>B13/B17*100</f>
        <v>14.749439264830395</v>
      </c>
      <c r="C26" s="17">
        <f>C13/C17*100</f>
        <v>12.232770918392443</v>
      </c>
      <c r="D26" s="17">
        <f>D13/D17*100</f>
        <v>11.006716840657118</v>
      </c>
      <c r="E26" s="17">
        <f>E13/E17*100</f>
        <v>9.0191485338164696</v>
      </c>
      <c r="F26" s="37">
        <f>F13/F17*100</f>
        <v>9.9982554965925914</v>
      </c>
    </row>
    <row r="27" spans="1:6" x14ac:dyDescent="0.3">
      <c r="A27" s="26" t="s">
        <v>14</v>
      </c>
      <c r="B27" s="18">
        <f>B14/B17*100</f>
        <v>32.069100397589708</v>
      </c>
      <c r="C27" s="18">
        <f>C14/C17*100</f>
        <v>39.363470903635204</v>
      </c>
      <c r="D27" s="18">
        <f>D14/D17*100</f>
        <v>32.426155215667237</v>
      </c>
      <c r="E27" s="18">
        <f>E14/E17*100</f>
        <v>26.332741613747412</v>
      </c>
      <c r="F27" s="38">
        <f>F14/F17*100</f>
        <v>28.57609129942994</v>
      </c>
    </row>
    <row r="28" spans="1:6" x14ac:dyDescent="0.3">
      <c r="A28" s="24" t="s">
        <v>15</v>
      </c>
      <c r="B28" s="17">
        <f>B15/B17*100</f>
        <v>27.656498338837533</v>
      </c>
      <c r="C28" s="17">
        <f>C15/C17*100</f>
        <v>5.9422499877022972</v>
      </c>
      <c r="D28" s="17">
        <f>D15/D17*100</f>
        <v>9.8227725176013596</v>
      </c>
      <c r="E28" s="17">
        <f>E15/E17*100</f>
        <v>22.980070640338194</v>
      </c>
      <c r="F28" s="37">
        <f>F15/F17*100</f>
        <v>28.216498500289809</v>
      </c>
    </row>
    <row r="29" spans="1:6" x14ac:dyDescent="0.3">
      <c r="A29" s="25" t="s">
        <v>16</v>
      </c>
      <c r="B29" s="18">
        <f>B16/B17*100</f>
        <v>4.7255244668683503</v>
      </c>
      <c r="C29" s="18">
        <f>C16/C17*100</f>
        <v>0.54601800383688326</v>
      </c>
      <c r="D29" s="18">
        <f>D16/D17*100</f>
        <v>3.2078983572064415</v>
      </c>
      <c r="E29" s="18">
        <f>E16/E17*100</f>
        <v>2.1857023467476773</v>
      </c>
      <c r="F29" s="38">
        <f>F16/F17*100</f>
        <v>0.25154613648769564</v>
      </c>
    </row>
    <row r="30" spans="1:6" x14ac:dyDescent="0.3">
      <c r="A30" s="32" t="s">
        <v>17</v>
      </c>
      <c r="B30" s="39">
        <f>B17/B17*100</f>
        <v>100</v>
      </c>
      <c r="C30" s="39">
        <f>C17/C17*100</f>
        <v>100</v>
      </c>
      <c r="D30" s="39">
        <f>D17/D17*100</f>
        <v>100</v>
      </c>
      <c r="E30" s="39">
        <f>E17/E17*100</f>
        <v>100</v>
      </c>
      <c r="F30" s="40">
        <f>F17/F17*100</f>
        <v>100</v>
      </c>
    </row>
    <row r="31" spans="1:6" x14ac:dyDescent="0.3">
      <c r="A31" s="16" t="s">
        <v>18</v>
      </c>
    </row>
    <row r="34" spans="1:6" ht="18" thickBot="1" x14ac:dyDescent="0.4">
      <c r="A34" s="36" t="s">
        <v>73</v>
      </c>
    </row>
    <row r="35" spans="1:6" ht="15" thickTop="1" x14ac:dyDescent="0.3">
      <c r="A35" s="7" t="s">
        <v>19</v>
      </c>
    </row>
    <row r="36" spans="1:6" x14ac:dyDescent="0.3">
      <c r="A36" s="29" t="s">
        <v>10</v>
      </c>
      <c r="B36" s="30" t="s">
        <v>21</v>
      </c>
      <c r="C36" s="30" t="s">
        <v>22</v>
      </c>
      <c r="D36" s="30" t="s">
        <v>23</v>
      </c>
      <c r="E36" s="30" t="s">
        <v>24</v>
      </c>
      <c r="F36" s="31" t="s">
        <v>25</v>
      </c>
    </row>
    <row r="37" spans="1:6" x14ac:dyDescent="0.3">
      <c r="A37" s="24" t="s">
        <v>11</v>
      </c>
      <c r="B37" s="14">
        <f t="shared" ref="B37:E43" si="0">C11-B11</f>
        <v>-2250</v>
      </c>
      <c r="C37" s="14">
        <f t="shared" si="0"/>
        <v>8076</v>
      </c>
      <c r="D37" s="14">
        <f t="shared" si="0"/>
        <v>8159</v>
      </c>
      <c r="E37" s="14">
        <f t="shared" si="0"/>
        <v>-9489</v>
      </c>
      <c r="F37" s="27">
        <f t="shared" ref="F37:F43" si="1">F11-B11</f>
        <v>4496</v>
      </c>
    </row>
    <row r="38" spans="1:6" x14ac:dyDescent="0.3">
      <c r="A38" s="25" t="s">
        <v>12</v>
      </c>
      <c r="B38" s="15">
        <f t="shared" si="0"/>
        <v>2847</v>
      </c>
      <c r="C38" s="15">
        <f t="shared" si="0"/>
        <v>3117</v>
      </c>
      <c r="D38" s="15">
        <f t="shared" si="0"/>
        <v>2766</v>
      </c>
      <c r="E38" s="15">
        <f t="shared" si="0"/>
        <v>3332</v>
      </c>
      <c r="F38" s="28">
        <f t="shared" si="1"/>
        <v>12062</v>
      </c>
    </row>
    <row r="39" spans="1:6" x14ac:dyDescent="0.3">
      <c r="A39" s="24" t="s">
        <v>13</v>
      </c>
      <c r="B39" s="14">
        <f t="shared" si="0"/>
        <v>-17355</v>
      </c>
      <c r="C39" s="14">
        <f t="shared" si="0"/>
        <v>1167</v>
      </c>
      <c r="D39" s="14">
        <f t="shared" si="0"/>
        <v>1184</v>
      </c>
      <c r="E39" s="14">
        <f t="shared" si="0"/>
        <v>2982</v>
      </c>
      <c r="F39" s="27">
        <f t="shared" si="1"/>
        <v>-12022</v>
      </c>
    </row>
    <row r="40" spans="1:6" x14ac:dyDescent="0.3">
      <c r="A40" s="26" t="s">
        <v>14</v>
      </c>
      <c r="B40" s="15">
        <f t="shared" si="0"/>
        <v>-24758</v>
      </c>
      <c r="C40" s="15">
        <f t="shared" si="0"/>
        <v>58</v>
      </c>
      <c r="D40" s="15">
        <f t="shared" si="0"/>
        <v>3098</v>
      </c>
      <c r="E40" s="15">
        <f t="shared" si="0"/>
        <v>7613</v>
      </c>
      <c r="F40" s="28">
        <f t="shared" si="1"/>
        <v>-13989</v>
      </c>
    </row>
    <row r="41" spans="1:6" x14ac:dyDescent="0.3">
      <c r="A41" s="24" t="s">
        <v>15</v>
      </c>
      <c r="B41" s="14">
        <f t="shared" si="0"/>
        <v>-49817</v>
      </c>
      <c r="C41" s="14">
        <f t="shared" si="0"/>
        <v>6098</v>
      </c>
      <c r="D41" s="14">
        <f t="shared" si="0"/>
        <v>25533</v>
      </c>
      <c r="E41" s="14">
        <f t="shared" si="0"/>
        <v>12470</v>
      </c>
      <c r="F41" s="27">
        <f t="shared" si="1"/>
        <v>-5716</v>
      </c>
    </row>
    <row r="42" spans="1:6" x14ac:dyDescent="0.3">
      <c r="A42" s="25" t="s">
        <v>16</v>
      </c>
      <c r="B42" s="15">
        <f t="shared" si="0"/>
        <v>-8989</v>
      </c>
      <c r="C42" s="15">
        <f t="shared" si="0"/>
        <v>3409</v>
      </c>
      <c r="D42" s="15">
        <f t="shared" si="0"/>
        <v>-381</v>
      </c>
      <c r="E42" s="15">
        <f t="shared" si="0"/>
        <v>-3136</v>
      </c>
      <c r="F42" s="28">
        <f t="shared" si="1"/>
        <v>-9097</v>
      </c>
    </row>
    <row r="43" spans="1:6" x14ac:dyDescent="0.3">
      <c r="A43" s="32" t="s">
        <v>17</v>
      </c>
      <c r="B43" s="33">
        <f t="shared" si="0"/>
        <v>-100322</v>
      </c>
      <c r="C43" s="33">
        <f t="shared" si="0"/>
        <v>21925</v>
      </c>
      <c r="D43" s="33">
        <f t="shared" si="0"/>
        <v>40359</v>
      </c>
      <c r="E43" s="33">
        <f t="shared" si="0"/>
        <v>13772</v>
      </c>
      <c r="F43" s="34">
        <f t="shared" si="1"/>
        <v>-24266</v>
      </c>
    </row>
    <row r="44" spans="1:6" x14ac:dyDescent="0.3">
      <c r="A44" s="16" t="s">
        <v>18</v>
      </c>
      <c r="B44"/>
      <c r="C44"/>
      <c r="D44"/>
      <c r="E44"/>
      <c r="F44"/>
    </row>
    <row r="45" spans="1:6" x14ac:dyDescent="0.3">
      <c r="A45" s="16"/>
      <c r="B45"/>
      <c r="C45"/>
      <c r="D45"/>
      <c r="E45"/>
      <c r="F45"/>
    </row>
    <row r="46" spans="1:6" x14ac:dyDescent="0.3">
      <c r="A46" s="16"/>
      <c r="B46"/>
      <c r="C46"/>
      <c r="D46"/>
      <c r="E46"/>
      <c r="F46"/>
    </row>
    <row r="47" spans="1:6" ht="18" thickBot="1" x14ac:dyDescent="0.4">
      <c r="A47" s="36" t="s">
        <v>74</v>
      </c>
    </row>
    <row r="48" spans="1:6" ht="15" thickTop="1" x14ac:dyDescent="0.3">
      <c r="A48" s="7" t="s">
        <v>20</v>
      </c>
    </row>
    <row r="49" spans="1:11" x14ac:dyDescent="0.3">
      <c r="A49" s="29" t="s">
        <v>10</v>
      </c>
      <c r="B49" s="30" t="s">
        <v>21</v>
      </c>
      <c r="C49" s="30" t="s">
        <v>22</v>
      </c>
      <c r="D49" s="30" t="s">
        <v>23</v>
      </c>
      <c r="E49" s="30" t="s">
        <v>24</v>
      </c>
      <c r="F49" s="31" t="s">
        <v>25</v>
      </c>
    </row>
    <row r="50" spans="1:11" x14ac:dyDescent="0.3">
      <c r="A50" s="24" t="s">
        <v>11</v>
      </c>
      <c r="B50" s="17">
        <f t="shared" ref="B50:E56" si="2">B37/B11*100</f>
        <v>-10.413291988707362</v>
      </c>
      <c r="C50" s="17">
        <f t="shared" si="2"/>
        <v>41.721341116908611</v>
      </c>
      <c r="D50" s="17">
        <f t="shared" si="2"/>
        <v>29.741552145226553</v>
      </c>
      <c r="E50" s="17">
        <f t="shared" si="2"/>
        <v>-26.660485502360082</v>
      </c>
      <c r="F50" s="37">
        <f t="shared" ref="F50:F56" si="3">F37/B11*100</f>
        <v>20.808071458323692</v>
      </c>
    </row>
    <row r="51" spans="1:11" x14ac:dyDescent="0.3">
      <c r="A51" s="25" t="s">
        <v>12</v>
      </c>
      <c r="B51" s="18">
        <f t="shared" si="2"/>
        <v>13.955198274594382</v>
      </c>
      <c r="C51" s="18">
        <f t="shared" si="2"/>
        <v>13.407604955264969</v>
      </c>
      <c r="D51" s="18">
        <f t="shared" si="2"/>
        <v>10.491181490612554</v>
      </c>
      <c r="E51" s="18">
        <f t="shared" si="2"/>
        <v>11.437987024132369</v>
      </c>
      <c r="F51" s="38">
        <f t="shared" si="3"/>
        <v>59.124552718004018</v>
      </c>
    </row>
    <row r="52" spans="1:11" x14ac:dyDescent="0.3">
      <c r="A52" s="24" t="s">
        <v>13</v>
      </c>
      <c r="B52" s="17">
        <f t="shared" si="2"/>
        <v>-58.259760314209942</v>
      </c>
      <c r="C52" s="17">
        <f t="shared" si="2"/>
        <v>9.3855557342769824</v>
      </c>
      <c r="D52" s="17">
        <f t="shared" si="2"/>
        <v>8.7052422615984106</v>
      </c>
      <c r="E52" s="17">
        <f t="shared" si="2"/>
        <v>20.169090294217114</v>
      </c>
      <c r="F52" s="37">
        <f t="shared" si="3"/>
        <v>-40.357178824398268</v>
      </c>
    </row>
    <row r="53" spans="1:11" x14ac:dyDescent="0.3">
      <c r="A53" s="26" t="s">
        <v>14</v>
      </c>
      <c r="B53" s="18">
        <f t="shared" si="2"/>
        <v>-38.225076811437567</v>
      </c>
      <c r="C53" s="18">
        <f t="shared" si="2"/>
        <v>0.14496013596261029</v>
      </c>
      <c r="D53" s="18">
        <f t="shared" si="2"/>
        <v>7.7316628815293624</v>
      </c>
      <c r="E53" s="18">
        <f t="shared" si="2"/>
        <v>17.636157249750966</v>
      </c>
      <c r="F53" s="38">
        <f t="shared" si="3"/>
        <v>-21.59829548086276</v>
      </c>
    </row>
    <row r="54" spans="1:11" x14ac:dyDescent="0.3">
      <c r="A54" s="24" t="s">
        <v>15</v>
      </c>
      <c r="B54" s="17">
        <f t="shared" si="2"/>
        <v>-89.186673111695939</v>
      </c>
      <c r="C54" s="17">
        <f t="shared" si="2"/>
        <v>100.96026490066225</v>
      </c>
      <c r="D54" s="17">
        <f t="shared" si="2"/>
        <v>210.35590706870985</v>
      </c>
      <c r="E54" s="17">
        <f t="shared" si="2"/>
        <v>33.102386451116246</v>
      </c>
      <c r="F54" s="37">
        <f t="shared" si="3"/>
        <v>-10.233274253898347</v>
      </c>
    </row>
    <row r="55" spans="1:11" x14ac:dyDescent="0.3">
      <c r="A55" s="25" t="s">
        <v>16</v>
      </c>
      <c r="B55" s="18">
        <f t="shared" si="2"/>
        <v>-94.184828164291702</v>
      </c>
      <c r="C55" s="18">
        <f t="shared" si="2"/>
        <v>614.23423423423424</v>
      </c>
      <c r="D55" s="18">
        <f t="shared" si="2"/>
        <v>-9.6115035317860755</v>
      </c>
      <c r="E55" s="18">
        <f t="shared" si="2"/>
        <v>-87.52442087636058</v>
      </c>
      <c r="F55" s="38">
        <f t="shared" si="3"/>
        <v>-95.316429170159267</v>
      </c>
    </row>
    <row r="56" spans="1:11" x14ac:dyDescent="0.3">
      <c r="A56" s="32" t="s">
        <v>17</v>
      </c>
      <c r="B56" s="39">
        <f t="shared" si="2"/>
        <v>-49.672471245302454</v>
      </c>
      <c r="C56" s="39">
        <f t="shared" si="2"/>
        <v>21.570170692114711</v>
      </c>
      <c r="D56" s="39">
        <f t="shared" si="2"/>
        <v>32.660840009711094</v>
      </c>
      <c r="E56" s="39">
        <f t="shared" si="2"/>
        <v>8.4011980796564369</v>
      </c>
      <c r="F56" s="40">
        <f t="shared" si="3"/>
        <v>-12.014834106561963</v>
      </c>
    </row>
    <row r="57" spans="1:11" x14ac:dyDescent="0.3">
      <c r="A57" s="16" t="s">
        <v>18</v>
      </c>
    </row>
    <row r="58" spans="1:11" x14ac:dyDescent="0.3">
      <c r="A58" s="16"/>
    </row>
    <row r="59" spans="1:11" x14ac:dyDescent="0.3">
      <c r="A59" s="16"/>
    </row>
    <row r="60" spans="1:11" x14ac:dyDescent="0.3">
      <c r="A60" s="20" t="s">
        <v>36</v>
      </c>
      <c r="B60" s="19"/>
      <c r="C60" s="19"/>
      <c r="D60" s="19"/>
      <c r="E60" s="19"/>
      <c r="F60" s="19"/>
      <c r="G60" s="19"/>
      <c r="H60" s="19"/>
      <c r="I60" s="19"/>
      <c r="J60" s="19"/>
      <c r="K60" s="19"/>
    </row>
    <row r="61" spans="1:11" x14ac:dyDescent="0.3">
      <c r="A61"/>
      <c r="B61"/>
      <c r="C61"/>
      <c r="D61"/>
      <c r="E61"/>
      <c r="F61"/>
    </row>
    <row r="62" spans="1:11" ht="18" thickBot="1" x14ac:dyDescent="0.4">
      <c r="A62" s="36" t="s">
        <v>75</v>
      </c>
    </row>
    <row r="63" spans="1:11" ht="15" thickTop="1" x14ac:dyDescent="0.3">
      <c r="A63" s="7" t="s">
        <v>19</v>
      </c>
    </row>
    <row r="64" spans="1:11" x14ac:dyDescent="0.3">
      <c r="A64" s="29" t="s">
        <v>10</v>
      </c>
      <c r="B64" s="30" t="s">
        <v>157</v>
      </c>
      <c r="C64" s="30" t="s">
        <v>158</v>
      </c>
      <c r="D64" s="30" t="s">
        <v>159</v>
      </c>
      <c r="E64" s="30" t="s">
        <v>160</v>
      </c>
      <c r="F64" s="31" t="s">
        <v>161</v>
      </c>
    </row>
    <row r="65" spans="1:6" x14ac:dyDescent="0.3">
      <c r="A65" s="24" t="s">
        <v>11</v>
      </c>
      <c r="B65" s="14">
        <v>25182</v>
      </c>
      <c r="C65" s="14">
        <v>17516</v>
      </c>
      <c r="D65" s="14">
        <v>19500</v>
      </c>
      <c r="E65" s="14">
        <v>22311</v>
      </c>
      <c r="F65" s="27">
        <v>22625</v>
      </c>
    </row>
    <row r="66" spans="1:6" x14ac:dyDescent="0.3">
      <c r="A66" s="25" t="s">
        <v>12</v>
      </c>
      <c r="B66" s="15">
        <v>46651</v>
      </c>
      <c r="C66" s="15">
        <v>35159</v>
      </c>
      <c r="D66" s="15">
        <v>36428</v>
      </c>
      <c r="E66" s="15">
        <v>39235</v>
      </c>
      <c r="F66" s="28">
        <v>40904</v>
      </c>
    </row>
    <row r="67" spans="1:6" x14ac:dyDescent="0.3">
      <c r="A67" s="24" t="s">
        <v>13</v>
      </c>
      <c r="B67" s="14">
        <v>47743</v>
      </c>
      <c r="C67" s="14">
        <v>27618</v>
      </c>
      <c r="D67" s="14">
        <v>33485</v>
      </c>
      <c r="E67" s="14">
        <v>33454</v>
      </c>
      <c r="F67" s="27">
        <v>37643</v>
      </c>
    </row>
    <row r="68" spans="1:6" x14ac:dyDescent="0.3">
      <c r="A68" s="26" t="s">
        <v>14</v>
      </c>
      <c r="B68" s="15">
        <v>112485</v>
      </c>
      <c r="C68" s="15">
        <v>92416</v>
      </c>
      <c r="D68" s="15">
        <v>54337</v>
      </c>
      <c r="E68" s="15">
        <v>66869</v>
      </c>
      <c r="F68" s="28">
        <v>67213</v>
      </c>
    </row>
    <row r="69" spans="1:6" x14ac:dyDescent="0.3">
      <c r="A69" s="24" t="s">
        <v>15</v>
      </c>
      <c r="B69" s="14">
        <v>47136</v>
      </c>
      <c r="C69" s="14">
        <v>5297</v>
      </c>
      <c r="D69" s="14">
        <v>4684</v>
      </c>
      <c r="E69" s="14">
        <v>25256</v>
      </c>
      <c r="F69" s="27">
        <v>31421</v>
      </c>
    </row>
    <row r="70" spans="1:6" x14ac:dyDescent="0.3">
      <c r="A70" s="25" t="s">
        <v>16</v>
      </c>
      <c r="B70" s="15">
        <v>3620</v>
      </c>
      <c r="C70" s="15">
        <v>2893</v>
      </c>
      <c r="D70" s="15">
        <v>55325</v>
      </c>
      <c r="E70" s="15">
        <v>59729</v>
      </c>
      <c r="F70" s="28">
        <v>61855</v>
      </c>
    </row>
    <row r="71" spans="1:6" x14ac:dyDescent="0.3">
      <c r="A71" s="32" t="s">
        <v>17</v>
      </c>
      <c r="B71" s="33">
        <v>282817</v>
      </c>
      <c r="C71" s="33">
        <v>180899</v>
      </c>
      <c r="D71" s="33">
        <v>203759</v>
      </c>
      <c r="E71" s="33">
        <v>246854</v>
      </c>
      <c r="F71" s="34">
        <v>261661</v>
      </c>
    </row>
    <row r="72" spans="1:6" x14ac:dyDescent="0.3">
      <c r="A72" s="16" t="s">
        <v>18</v>
      </c>
      <c r="B72"/>
      <c r="C72"/>
      <c r="D72"/>
      <c r="E72"/>
      <c r="F72"/>
    </row>
    <row r="75" spans="1:6" ht="18" thickBot="1" x14ac:dyDescent="0.4">
      <c r="A75" s="36" t="s">
        <v>76</v>
      </c>
    </row>
    <row r="76" spans="1:6" ht="15" thickTop="1" x14ac:dyDescent="0.3">
      <c r="A76" s="7" t="s">
        <v>20</v>
      </c>
    </row>
    <row r="77" spans="1:6" x14ac:dyDescent="0.3">
      <c r="A77" s="29" t="s">
        <v>10</v>
      </c>
      <c r="B77" s="30" t="s">
        <v>157</v>
      </c>
      <c r="C77" s="30" t="s">
        <v>158</v>
      </c>
      <c r="D77" s="30" t="s">
        <v>159</v>
      </c>
      <c r="E77" s="30" t="s">
        <v>160</v>
      </c>
      <c r="F77" s="31" t="s">
        <v>161</v>
      </c>
    </row>
    <row r="78" spans="1:6" x14ac:dyDescent="0.3">
      <c r="A78" s="24" t="s">
        <v>11</v>
      </c>
      <c r="B78" s="17">
        <f>B65/B71*100</f>
        <v>8.9039909199234835</v>
      </c>
      <c r="C78" s="17">
        <f>C65/C71*100</f>
        <v>9.6827511484308921</v>
      </c>
      <c r="D78" s="17">
        <f>D65/D71*100</f>
        <v>9.5701294175962772</v>
      </c>
      <c r="E78" s="17">
        <f>E65/E71*100</f>
        <v>9.0381359021931988</v>
      </c>
      <c r="F78" s="37">
        <f>F65/F71*100</f>
        <v>8.6466840683174038</v>
      </c>
    </row>
    <row r="79" spans="1:6" x14ac:dyDescent="0.3">
      <c r="A79" s="25" t="s">
        <v>12</v>
      </c>
      <c r="B79" s="18">
        <f>B66/B71*100</f>
        <v>16.495118751701629</v>
      </c>
      <c r="C79" s="18">
        <f>C66/C71*100</f>
        <v>19.435707217839791</v>
      </c>
      <c r="D79" s="18">
        <f>D66/D71*100</f>
        <v>17.877983303804985</v>
      </c>
      <c r="E79" s="18">
        <f>E66/E71*100</f>
        <v>15.894010224667213</v>
      </c>
      <c r="F79" s="38">
        <f>F66/F71*100</f>
        <v>15.63244044775492</v>
      </c>
    </row>
    <row r="80" spans="1:6" x14ac:dyDescent="0.3">
      <c r="A80" s="24" t="s">
        <v>13</v>
      </c>
      <c r="B80" s="17">
        <f>B67/B71*100</f>
        <v>16.881234154948253</v>
      </c>
      <c r="C80" s="17">
        <f>C67/C71*100</f>
        <v>15.26708273677577</v>
      </c>
      <c r="D80" s="17">
        <f>D67/D71*100</f>
        <v>16.433629925549301</v>
      </c>
      <c r="E80" s="17">
        <f>E67/E71*100</f>
        <v>13.55214013141371</v>
      </c>
      <c r="F80" s="37">
        <f>F67/F71*100</f>
        <v>14.386171420272795</v>
      </c>
    </row>
    <row r="81" spans="1:6" x14ac:dyDescent="0.3">
      <c r="A81" s="26" t="s">
        <v>14</v>
      </c>
      <c r="B81" s="18">
        <f>B68/B71*100</f>
        <v>39.773068804209082</v>
      </c>
      <c r="C81" s="18">
        <f>C68/C71*100</f>
        <v>51.087070685852332</v>
      </c>
      <c r="D81" s="18">
        <f>D68/D71*100</f>
        <v>26.667288316098919</v>
      </c>
      <c r="E81" s="18">
        <f>E68/E71*100</f>
        <v>27.088481450574026</v>
      </c>
      <c r="F81" s="38">
        <f>F68/F71*100</f>
        <v>25.687053095417351</v>
      </c>
    </row>
    <row r="82" spans="1:6" x14ac:dyDescent="0.3">
      <c r="A82" s="24" t="s">
        <v>15</v>
      </c>
      <c r="B82" s="17">
        <f>B69/B71*100</f>
        <v>16.666607735744314</v>
      </c>
      <c r="C82" s="17">
        <f>C69/C71*100</f>
        <v>2.9281532789014868</v>
      </c>
      <c r="D82" s="17">
        <f>D69/D71*100</f>
        <v>2.2987941636933829</v>
      </c>
      <c r="E82" s="17">
        <f>E69/E71*100</f>
        <v>10.231148776199698</v>
      </c>
      <c r="F82" s="37">
        <f>F69/F71*100</f>
        <v>12.008285529750326</v>
      </c>
    </row>
    <row r="83" spans="1:6" x14ac:dyDescent="0.3">
      <c r="A83" s="25" t="s">
        <v>16</v>
      </c>
      <c r="B83" s="18">
        <f>B70/B71*100</f>
        <v>1.2799796334732354</v>
      </c>
      <c r="C83" s="18">
        <f>C70/C71*100</f>
        <v>1.5992349321997359</v>
      </c>
      <c r="D83" s="18">
        <f>D70/D71*100</f>
        <v>27.152174873257135</v>
      </c>
      <c r="E83" s="18">
        <f>E70/E71*100</f>
        <v>24.196083514952157</v>
      </c>
      <c r="F83" s="38">
        <f>F70/F71*100</f>
        <v>23.639365438487204</v>
      </c>
    </row>
    <row r="84" spans="1:6" x14ac:dyDescent="0.3">
      <c r="A84" s="32" t="s">
        <v>17</v>
      </c>
      <c r="B84" s="39">
        <f>B71/B71*100</f>
        <v>100</v>
      </c>
      <c r="C84" s="39">
        <f>C71/C71*100</f>
        <v>100</v>
      </c>
      <c r="D84" s="39">
        <f>D71/D71*100</f>
        <v>100</v>
      </c>
      <c r="E84" s="39">
        <f>E71/E71*100</f>
        <v>100</v>
      </c>
      <c r="F84" s="40">
        <f>F71/F71*100</f>
        <v>100</v>
      </c>
    </row>
    <row r="85" spans="1:6" x14ac:dyDescent="0.3">
      <c r="A85" s="16" t="s">
        <v>18</v>
      </c>
      <c r="B85"/>
      <c r="C85"/>
      <c r="D85"/>
      <c r="E85"/>
      <c r="F85"/>
    </row>
    <row r="88" spans="1:6" ht="18" thickBot="1" x14ac:dyDescent="0.4">
      <c r="A88" s="36" t="s">
        <v>77</v>
      </c>
    </row>
    <row r="89" spans="1:6" ht="15" thickTop="1" x14ac:dyDescent="0.3">
      <c r="A89" s="7" t="s">
        <v>19</v>
      </c>
    </row>
    <row r="90" spans="1:6" x14ac:dyDescent="0.3">
      <c r="A90" s="29" t="s">
        <v>10</v>
      </c>
      <c r="B90" s="30" t="s">
        <v>21</v>
      </c>
      <c r="C90" s="30" t="s">
        <v>22</v>
      </c>
      <c r="D90" s="30" t="s">
        <v>23</v>
      </c>
      <c r="E90" s="30" t="s">
        <v>24</v>
      </c>
      <c r="F90" s="31" t="s">
        <v>25</v>
      </c>
    </row>
    <row r="91" spans="1:6" x14ac:dyDescent="0.3">
      <c r="A91" s="24" t="s">
        <v>11</v>
      </c>
      <c r="B91" s="14">
        <f>C65-B65</f>
        <v>-7666</v>
      </c>
      <c r="C91" s="14">
        <f>D65-C65</f>
        <v>1984</v>
      </c>
      <c r="D91" s="14">
        <f>E65-D65</f>
        <v>2811</v>
      </c>
      <c r="E91" s="14">
        <f>F65-E65</f>
        <v>314</v>
      </c>
      <c r="F91" s="27">
        <f>F65-B65</f>
        <v>-2557</v>
      </c>
    </row>
    <row r="92" spans="1:6" x14ac:dyDescent="0.3">
      <c r="A92" s="25" t="s">
        <v>12</v>
      </c>
      <c r="B92" s="15">
        <f t="shared" ref="B92:E97" si="4">C66-B66</f>
        <v>-11492</v>
      </c>
      <c r="C92" s="15">
        <f t="shared" si="4"/>
        <v>1269</v>
      </c>
      <c r="D92" s="15">
        <f t="shared" si="4"/>
        <v>2807</v>
      </c>
      <c r="E92" s="15">
        <f t="shared" si="4"/>
        <v>1669</v>
      </c>
      <c r="F92" s="28">
        <f t="shared" ref="F92:F97" si="5">F66-B66</f>
        <v>-5747</v>
      </c>
    </row>
    <row r="93" spans="1:6" x14ac:dyDescent="0.3">
      <c r="A93" s="24" t="s">
        <v>13</v>
      </c>
      <c r="B93" s="14">
        <f t="shared" si="4"/>
        <v>-20125</v>
      </c>
      <c r="C93" s="14">
        <f t="shared" si="4"/>
        <v>5867</v>
      </c>
      <c r="D93" s="14">
        <f t="shared" si="4"/>
        <v>-31</v>
      </c>
      <c r="E93" s="14">
        <f t="shared" si="4"/>
        <v>4189</v>
      </c>
      <c r="F93" s="27">
        <f t="shared" si="5"/>
        <v>-10100</v>
      </c>
    </row>
    <row r="94" spans="1:6" x14ac:dyDescent="0.3">
      <c r="A94" s="26" t="s">
        <v>14</v>
      </c>
      <c r="B94" s="15">
        <f t="shared" si="4"/>
        <v>-20069</v>
      </c>
      <c r="C94" s="15">
        <f t="shared" si="4"/>
        <v>-38079</v>
      </c>
      <c r="D94" s="15">
        <f t="shared" si="4"/>
        <v>12532</v>
      </c>
      <c r="E94" s="15">
        <f t="shared" si="4"/>
        <v>344</v>
      </c>
      <c r="F94" s="28">
        <f t="shared" si="5"/>
        <v>-45272</v>
      </c>
    </row>
    <row r="95" spans="1:6" x14ac:dyDescent="0.3">
      <c r="A95" s="24" t="s">
        <v>15</v>
      </c>
      <c r="B95" s="14">
        <f t="shared" si="4"/>
        <v>-41839</v>
      </c>
      <c r="C95" s="14">
        <f t="shared" si="4"/>
        <v>-613</v>
      </c>
      <c r="D95" s="14">
        <f t="shared" si="4"/>
        <v>20572</v>
      </c>
      <c r="E95" s="14">
        <f t="shared" si="4"/>
        <v>6165</v>
      </c>
      <c r="F95" s="27">
        <f t="shared" si="5"/>
        <v>-15715</v>
      </c>
    </row>
    <row r="96" spans="1:6" x14ac:dyDescent="0.3">
      <c r="A96" s="25" t="s">
        <v>16</v>
      </c>
      <c r="B96" s="15">
        <f t="shared" si="4"/>
        <v>-727</v>
      </c>
      <c r="C96" s="15">
        <f t="shared" si="4"/>
        <v>52432</v>
      </c>
      <c r="D96" s="15">
        <f t="shared" si="4"/>
        <v>4404</v>
      </c>
      <c r="E96" s="15">
        <f t="shared" si="4"/>
        <v>2126</v>
      </c>
      <c r="F96" s="28">
        <f t="shared" si="5"/>
        <v>58235</v>
      </c>
    </row>
    <row r="97" spans="1:6" x14ac:dyDescent="0.3">
      <c r="A97" s="32" t="s">
        <v>17</v>
      </c>
      <c r="B97" s="33">
        <f t="shared" si="4"/>
        <v>-101918</v>
      </c>
      <c r="C97" s="33">
        <f t="shared" si="4"/>
        <v>22860</v>
      </c>
      <c r="D97" s="33">
        <f t="shared" si="4"/>
        <v>43095</v>
      </c>
      <c r="E97" s="33">
        <f t="shared" si="4"/>
        <v>14807</v>
      </c>
      <c r="F97" s="34">
        <f t="shared" si="5"/>
        <v>-21156</v>
      </c>
    </row>
    <row r="98" spans="1:6" x14ac:dyDescent="0.3">
      <c r="A98" s="16" t="s">
        <v>18</v>
      </c>
      <c r="B98"/>
      <c r="C98"/>
      <c r="D98"/>
      <c r="E98"/>
      <c r="F98"/>
    </row>
    <row r="99" spans="1:6" x14ac:dyDescent="0.3">
      <c r="A99" s="16"/>
      <c r="B99"/>
      <c r="C99"/>
      <c r="D99"/>
      <c r="E99"/>
      <c r="F99"/>
    </row>
    <row r="100" spans="1:6" x14ac:dyDescent="0.3">
      <c r="A100" s="16"/>
      <c r="B100"/>
      <c r="C100"/>
      <c r="D100"/>
      <c r="E100"/>
      <c r="F100"/>
    </row>
    <row r="101" spans="1:6" ht="18" thickBot="1" x14ac:dyDescent="0.4">
      <c r="A101" s="36" t="s">
        <v>78</v>
      </c>
    </row>
    <row r="102" spans="1:6" ht="15" thickTop="1" x14ac:dyDescent="0.3">
      <c r="A102" s="7" t="s">
        <v>20</v>
      </c>
    </row>
    <row r="103" spans="1:6" x14ac:dyDescent="0.3">
      <c r="A103" s="29" t="s">
        <v>10</v>
      </c>
      <c r="B103" s="30" t="s">
        <v>21</v>
      </c>
      <c r="C103" s="30" t="s">
        <v>22</v>
      </c>
      <c r="D103" s="30" t="s">
        <v>23</v>
      </c>
      <c r="E103" s="30" t="s">
        <v>24</v>
      </c>
      <c r="F103" s="31" t="s">
        <v>25</v>
      </c>
    </row>
    <row r="104" spans="1:6" x14ac:dyDescent="0.3">
      <c r="A104" s="24" t="s">
        <v>11</v>
      </c>
      <c r="B104" s="17">
        <f t="shared" ref="B104:E110" si="6">B91/B65*100</f>
        <v>-30.442379477404497</v>
      </c>
      <c r="C104" s="17">
        <f t="shared" si="6"/>
        <v>11.326786937656999</v>
      </c>
      <c r="D104" s="17">
        <f t="shared" si="6"/>
        <v>14.415384615384616</v>
      </c>
      <c r="E104" s="17">
        <f t="shared" si="6"/>
        <v>1.4073775267805118</v>
      </c>
      <c r="F104" s="37">
        <f t="shared" ref="F104:F110" si="7">F91/B65*100</f>
        <v>-10.1540783099039</v>
      </c>
    </row>
    <row r="105" spans="1:6" x14ac:dyDescent="0.3">
      <c r="A105" s="25" t="s">
        <v>12</v>
      </c>
      <c r="B105" s="18">
        <f t="shared" si="6"/>
        <v>-24.633984266146491</v>
      </c>
      <c r="C105" s="18">
        <f t="shared" si="6"/>
        <v>3.6093176711510564</v>
      </c>
      <c r="D105" s="18">
        <f t="shared" si="6"/>
        <v>7.7056110684089161</v>
      </c>
      <c r="E105" s="18">
        <f t="shared" si="6"/>
        <v>4.2538549764241109</v>
      </c>
      <c r="F105" s="38">
        <f t="shared" si="7"/>
        <v>-12.319135709845447</v>
      </c>
    </row>
    <row r="106" spans="1:6" x14ac:dyDescent="0.3">
      <c r="A106" s="24" t="s">
        <v>13</v>
      </c>
      <c r="B106" s="17">
        <f t="shared" si="6"/>
        <v>-42.152776323230626</v>
      </c>
      <c r="C106" s="17">
        <f t="shared" si="6"/>
        <v>21.243391990730682</v>
      </c>
      <c r="D106" s="17">
        <f t="shared" si="6"/>
        <v>-9.2578766611915789E-2</v>
      </c>
      <c r="E106" s="17">
        <f t="shared" si="6"/>
        <v>12.521671548992646</v>
      </c>
      <c r="F106" s="37">
        <f t="shared" si="7"/>
        <v>-21.154933707559223</v>
      </c>
    </row>
    <row r="107" spans="1:6" x14ac:dyDescent="0.3">
      <c r="A107" s="26" t="s">
        <v>14</v>
      </c>
      <c r="B107" s="18">
        <f t="shared" si="6"/>
        <v>-17.841489976441302</v>
      </c>
      <c r="C107" s="18">
        <f t="shared" si="6"/>
        <v>-41.20390408587258</v>
      </c>
      <c r="D107" s="18">
        <f t="shared" si="6"/>
        <v>23.063474244069418</v>
      </c>
      <c r="E107" s="18">
        <f t="shared" si="6"/>
        <v>0.51443867861041737</v>
      </c>
      <c r="F107" s="38">
        <f t="shared" si="7"/>
        <v>-40.247144063652925</v>
      </c>
    </row>
    <row r="108" spans="1:6" x14ac:dyDescent="0.3">
      <c r="A108" s="24" t="s">
        <v>15</v>
      </c>
      <c r="B108" s="17">
        <f t="shared" si="6"/>
        <v>-88.762304820095039</v>
      </c>
      <c r="C108" s="17">
        <f t="shared" si="6"/>
        <v>-11.572588257504247</v>
      </c>
      <c r="D108" s="17">
        <f t="shared" si="6"/>
        <v>439.19726729291204</v>
      </c>
      <c r="E108" s="17">
        <f t="shared" si="6"/>
        <v>24.410041178333859</v>
      </c>
      <c r="F108" s="37">
        <f t="shared" si="7"/>
        <v>-33.339697895451458</v>
      </c>
    </row>
    <row r="109" spans="1:6" x14ac:dyDescent="0.3">
      <c r="A109" s="25" t="s">
        <v>16</v>
      </c>
      <c r="B109" s="18">
        <f t="shared" si="6"/>
        <v>-20.082872928176794</v>
      </c>
      <c r="C109" s="18">
        <f t="shared" si="6"/>
        <v>1812.3746975458</v>
      </c>
      <c r="D109" s="18">
        <f t="shared" si="6"/>
        <v>7.96023497514686</v>
      </c>
      <c r="E109" s="18">
        <f t="shared" si="6"/>
        <v>3.5594100018416515</v>
      </c>
      <c r="F109" s="38">
        <f t="shared" si="7"/>
        <v>1608.7016574585637</v>
      </c>
    </row>
    <row r="110" spans="1:6" x14ac:dyDescent="0.3">
      <c r="A110" s="32" t="s">
        <v>17</v>
      </c>
      <c r="B110" s="39">
        <f t="shared" si="6"/>
        <v>-36.036730465283206</v>
      </c>
      <c r="C110" s="39">
        <f t="shared" si="6"/>
        <v>12.636885776040774</v>
      </c>
      <c r="D110" s="39">
        <f t="shared" si="6"/>
        <v>21.149986012887776</v>
      </c>
      <c r="E110" s="39">
        <f t="shared" si="6"/>
        <v>5.998282385539631</v>
      </c>
      <c r="F110" s="40">
        <f t="shared" si="7"/>
        <v>-7.4804555596021451</v>
      </c>
    </row>
    <row r="111" spans="1:6" x14ac:dyDescent="0.3">
      <c r="A111" s="16" t="s">
        <v>18</v>
      </c>
    </row>
    <row r="118" spans="1:11" x14ac:dyDescent="0.3">
      <c r="A118" s="12" t="s">
        <v>2</v>
      </c>
      <c r="B118" s="12" t="s">
        <v>2</v>
      </c>
      <c r="C118" s="12" t="s">
        <v>2</v>
      </c>
      <c r="D118" s="12" t="s">
        <v>2</v>
      </c>
      <c r="E118" s="12" t="s">
        <v>2</v>
      </c>
      <c r="F118" s="12" t="s">
        <v>2</v>
      </c>
      <c r="G118" s="12" t="s">
        <v>2</v>
      </c>
      <c r="H118" s="12" t="s">
        <v>2</v>
      </c>
      <c r="I118" s="12" t="s">
        <v>2</v>
      </c>
      <c r="J118" s="12" t="s">
        <v>2</v>
      </c>
      <c r="K118"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79AD0-C633-47EE-A7EE-8C86AC585AE3}">
  <sheetPr>
    <tabColor theme="4" tint="-0.499984740745262"/>
    <pageSetUpPr fitToPage="1"/>
  </sheetPr>
  <dimension ref="A1:K118"/>
  <sheetViews>
    <sheetView zoomScale="85" zoomScaleNormal="85" workbookViewId="0">
      <pane ySplit="3" topLeftCell="A96" activePane="bottomLeft" state="frozen"/>
      <selection pane="bottomLeft" activeCell="A103" sqref="A103:F110"/>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37</v>
      </c>
      <c r="B2" s="2"/>
      <c r="C2" s="2"/>
      <c r="D2" s="2"/>
      <c r="E2" s="2"/>
      <c r="F2" s="2"/>
      <c r="G2" s="2"/>
      <c r="H2" s="2"/>
      <c r="I2" s="2"/>
      <c r="J2" s="2"/>
      <c r="K2" s="2"/>
    </row>
    <row r="3" spans="1:11" ht="16.2" thickBot="1" x14ac:dyDescent="0.35">
      <c r="A3" s="5" t="s">
        <v>9</v>
      </c>
      <c r="B3" s="11"/>
      <c r="C3" s="11"/>
      <c r="D3" s="11"/>
      <c r="E3" s="11"/>
      <c r="F3" s="11"/>
      <c r="G3" s="11"/>
      <c r="H3" s="11"/>
      <c r="I3" s="11"/>
      <c r="J3" s="11"/>
      <c r="K3" s="11"/>
    </row>
    <row r="4" spans="1:11" customFormat="1" ht="15" thickTop="1" x14ac:dyDescent="0.3"/>
    <row r="6" spans="1:11" x14ac:dyDescent="0.3">
      <c r="A6" s="20" t="s">
        <v>38</v>
      </c>
      <c r="B6" s="19"/>
      <c r="C6" s="19"/>
      <c r="D6" s="19"/>
      <c r="E6" s="19"/>
      <c r="F6" s="19"/>
      <c r="G6" s="19"/>
      <c r="H6" s="19"/>
      <c r="I6" s="19"/>
      <c r="J6" s="19"/>
      <c r="K6" s="19"/>
    </row>
    <row r="8" spans="1:11" ht="18" thickBot="1" x14ac:dyDescent="0.4">
      <c r="A8" s="36" t="s">
        <v>79</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11</v>
      </c>
      <c r="B11" s="14">
        <v>7123</v>
      </c>
      <c r="C11" s="14">
        <v>6553</v>
      </c>
      <c r="D11" s="14">
        <v>8215</v>
      </c>
      <c r="E11" s="14">
        <v>10299</v>
      </c>
      <c r="F11" s="27">
        <v>7356</v>
      </c>
    </row>
    <row r="12" spans="1:11" x14ac:dyDescent="0.3">
      <c r="A12" s="25" t="s">
        <v>12</v>
      </c>
      <c r="B12" s="15">
        <v>2149</v>
      </c>
      <c r="C12" s="15">
        <v>2874</v>
      </c>
      <c r="D12" s="15">
        <v>3241</v>
      </c>
      <c r="E12" s="15">
        <v>3196</v>
      </c>
      <c r="F12" s="28">
        <v>2786</v>
      </c>
    </row>
    <row r="13" spans="1:11" x14ac:dyDescent="0.3">
      <c r="A13" s="24" t="s">
        <v>13</v>
      </c>
      <c r="B13" s="14">
        <v>2557</v>
      </c>
      <c r="C13" s="14">
        <v>2745</v>
      </c>
      <c r="D13" s="14">
        <v>2733</v>
      </c>
      <c r="E13" s="14">
        <v>2997</v>
      </c>
      <c r="F13" s="27">
        <v>3333</v>
      </c>
    </row>
    <row r="14" spans="1:11" x14ac:dyDescent="0.3">
      <c r="A14" s="26" t="s">
        <v>14</v>
      </c>
      <c r="B14" s="15">
        <v>13026</v>
      </c>
      <c r="C14" s="15">
        <v>13661</v>
      </c>
      <c r="D14" s="15">
        <v>11203</v>
      </c>
      <c r="E14" s="15">
        <v>14048</v>
      </c>
      <c r="F14" s="28">
        <v>11346</v>
      </c>
    </row>
    <row r="15" spans="1:11" x14ac:dyDescent="0.3">
      <c r="A15" s="24" t="s">
        <v>15</v>
      </c>
      <c r="B15" s="14">
        <v>6642</v>
      </c>
      <c r="C15" s="14">
        <v>1462</v>
      </c>
      <c r="D15" s="14">
        <v>928</v>
      </c>
      <c r="E15" s="14">
        <v>3729</v>
      </c>
      <c r="F15" s="27">
        <v>8104</v>
      </c>
    </row>
    <row r="16" spans="1:11" x14ac:dyDescent="0.3">
      <c r="A16" s="25" t="s">
        <v>16</v>
      </c>
      <c r="B16" s="15">
        <v>61</v>
      </c>
      <c r="C16" s="15">
        <v>5203</v>
      </c>
      <c r="D16" s="15">
        <v>36</v>
      </c>
      <c r="E16" s="15">
        <v>305</v>
      </c>
      <c r="F16" s="28">
        <v>28</v>
      </c>
    </row>
    <row r="17" spans="1:6" x14ac:dyDescent="0.3">
      <c r="A17" s="32" t="s">
        <v>17</v>
      </c>
      <c r="B17" s="33">
        <v>31558</v>
      </c>
      <c r="C17" s="33">
        <v>32498</v>
      </c>
      <c r="D17" s="33">
        <v>26356</v>
      </c>
      <c r="E17" s="33">
        <v>34574</v>
      </c>
      <c r="F17" s="34">
        <v>32953</v>
      </c>
    </row>
    <row r="18" spans="1:6" x14ac:dyDescent="0.3">
      <c r="A18" s="16" t="s">
        <v>18</v>
      </c>
      <c r="B18"/>
      <c r="C18"/>
      <c r="D18"/>
      <c r="E18"/>
      <c r="F18"/>
    </row>
    <row r="19" spans="1:6" x14ac:dyDescent="0.3">
      <c r="A19" s="16"/>
      <c r="B19"/>
      <c r="C19"/>
      <c r="D19"/>
      <c r="E19"/>
      <c r="F19"/>
    </row>
    <row r="20" spans="1:6" x14ac:dyDescent="0.3">
      <c r="A20"/>
      <c r="B20"/>
      <c r="C20"/>
      <c r="D20"/>
      <c r="E20"/>
      <c r="F20"/>
    </row>
    <row r="21" spans="1:6" ht="18" thickBot="1" x14ac:dyDescent="0.4">
      <c r="A21" s="36" t="s">
        <v>80</v>
      </c>
    </row>
    <row r="22" spans="1:6" ht="15" thickTop="1" x14ac:dyDescent="0.3">
      <c r="A22" s="7" t="s">
        <v>20</v>
      </c>
    </row>
    <row r="23" spans="1:6" x14ac:dyDescent="0.3">
      <c r="A23" s="29" t="s">
        <v>10</v>
      </c>
      <c r="B23" s="30" t="s">
        <v>157</v>
      </c>
      <c r="C23" s="30" t="s">
        <v>158</v>
      </c>
      <c r="D23" s="30" t="s">
        <v>159</v>
      </c>
      <c r="E23" s="30" t="s">
        <v>160</v>
      </c>
      <c r="F23" s="31" t="s">
        <v>161</v>
      </c>
    </row>
    <row r="24" spans="1:6" x14ac:dyDescent="0.3">
      <c r="A24" s="24" t="s">
        <v>11</v>
      </c>
      <c r="B24" s="17">
        <f>B11/B17*100</f>
        <v>22.571138855440775</v>
      </c>
      <c r="C24" s="17">
        <f>C11/C17*100</f>
        <v>20.164317804172565</v>
      </c>
      <c r="D24" s="17">
        <f>D11/D17*100</f>
        <v>31.169373197753831</v>
      </c>
      <c r="E24" s="17">
        <f>E11/E17*100</f>
        <v>29.788280210562849</v>
      </c>
      <c r="F24" s="37">
        <f>F11/F17*100</f>
        <v>22.322702030164173</v>
      </c>
    </row>
    <row r="25" spans="1:6" x14ac:dyDescent="0.3">
      <c r="A25" s="25" t="s">
        <v>12</v>
      </c>
      <c r="B25" s="18">
        <f>B12/B17*100</f>
        <v>6.8096837568920723</v>
      </c>
      <c r="C25" s="18">
        <f>C12/C17*100</f>
        <v>8.8436211459166714</v>
      </c>
      <c r="D25" s="18">
        <f>D12/D17*100</f>
        <v>12.29701016846259</v>
      </c>
      <c r="E25" s="18">
        <f>E12/E17*100</f>
        <v>9.2439405333487592</v>
      </c>
      <c r="F25" s="38">
        <f>F12/F17*100</f>
        <v>8.4544654507935544</v>
      </c>
    </row>
    <row r="26" spans="1:6" x14ac:dyDescent="0.3">
      <c r="A26" s="24" t="s">
        <v>13</v>
      </c>
      <c r="B26" s="17">
        <f>B13/B17*100</f>
        <v>8.1025413524304444</v>
      </c>
      <c r="C26" s="17">
        <f>C13/C17*100</f>
        <v>8.4466736414548595</v>
      </c>
      <c r="D26" s="17">
        <f>D13/D17*100</f>
        <v>10.369555319471848</v>
      </c>
      <c r="E26" s="17">
        <f>E13/E17*100</f>
        <v>8.6683635101521368</v>
      </c>
      <c r="F26" s="37">
        <f>F13/F17*100</f>
        <v>10.114405365217127</v>
      </c>
    </row>
    <row r="27" spans="1:6" x14ac:dyDescent="0.3">
      <c r="A27" s="26" t="s">
        <v>14</v>
      </c>
      <c r="B27" s="18">
        <f>B14/B17*100</f>
        <v>41.276379998732494</v>
      </c>
      <c r="C27" s="18">
        <f>C14/C17*100</f>
        <v>42.036433011262233</v>
      </c>
      <c r="D27" s="18">
        <f>D14/D17*100</f>
        <v>42.506450144179695</v>
      </c>
      <c r="E27" s="18">
        <f>E14/E17*100</f>
        <v>40.63168855209117</v>
      </c>
      <c r="F27" s="38">
        <f>F14/F17*100</f>
        <v>34.430856067732826</v>
      </c>
    </row>
    <row r="28" spans="1:6" x14ac:dyDescent="0.3">
      <c r="A28" s="24" t="s">
        <v>15</v>
      </c>
      <c r="B28" s="17">
        <f>B15/B17*100</f>
        <v>21.046961150896763</v>
      </c>
      <c r="C28" s="17">
        <f>C15/C17*100</f>
        <v>4.4987383839005473</v>
      </c>
      <c r="D28" s="17">
        <f>D15/D17*100</f>
        <v>3.5210198816208833</v>
      </c>
      <c r="E28" s="17">
        <f>E15/E17*100</f>
        <v>10.78556140452363</v>
      </c>
      <c r="F28" s="37">
        <f>F15/F17*100</f>
        <v>24.592601584074288</v>
      </c>
    </row>
    <row r="29" spans="1:6" x14ac:dyDescent="0.3">
      <c r="A29" s="25" t="s">
        <v>16</v>
      </c>
      <c r="B29" s="18">
        <f>B16/B17*100</f>
        <v>0.19329488560745295</v>
      </c>
      <c r="C29" s="18">
        <f>C16/C17*100</f>
        <v>16.010216013293128</v>
      </c>
      <c r="D29" s="18">
        <f>D16/D17*100</f>
        <v>0.13659128851115496</v>
      </c>
      <c r="E29" s="18">
        <f>E16/E17*100</f>
        <v>0.8821657893214554</v>
      </c>
      <c r="F29" s="38">
        <f>F16/F17*100</f>
        <v>8.4969502018025667E-2</v>
      </c>
    </row>
    <row r="30" spans="1:6" x14ac:dyDescent="0.3">
      <c r="A30" s="32" t="s">
        <v>17</v>
      </c>
      <c r="B30" s="39">
        <f>B17/B17*100</f>
        <v>100</v>
      </c>
      <c r="C30" s="39">
        <f>C17/C17*100</f>
        <v>100</v>
      </c>
      <c r="D30" s="39">
        <f>D17/D17*100</f>
        <v>100</v>
      </c>
      <c r="E30" s="39">
        <f>E17/E17*100</f>
        <v>100</v>
      </c>
      <c r="F30" s="40">
        <f>F17/F17*100</f>
        <v>100</v>
      </c>
    </row>
    <row r="31" spans="1:6" x14ac:dyDescent="0.3">
      <c r="A31" s="16" t="s">
        <v>18</v>
      </c>
    </row>
    <row r="34" spans="1:6" ht="18" thickBot="1" x14ac:dyDescent="0.4">
      <c r="A34" s="36" t="s">
        <v>81</v>
      </c>
    </row>
    <row r="35" spans="1:6" ht="15" thickTop="1" x14ac:dyDescent="0.3">
      <c r="A35" s="7" t="s">
        <v>19</v>
      </c>
    </row>
    <row r="36" spans="1:6" x14ac:dyDescent="0.3">
      <c r="A36" s="29" t="s">
        <v>10</v>
      </c>
      <c r="B36" s="30" t="s">
        <v>21</v>
      </c>
      <c r="C36" s="30" t="s">
        <v>22</v>
      </c>
      <c r="D36" s="30" t="s">
        <v>23</v>
      </c>
      <c r="E36" s="30" t="s">
        <v>24</v>
      </c>
      <c r="F36" s="31" t="s">
        <v>25</v>
      </c>
    </row>
    <row r="37" spans="1:6" x14ac:dyDescent="0.3">
      <c r="A37" s="24" t="s">
        <v>11</v>
      </c>
      <c r="B37" s="14">
        <f t="shared" ref="B37:E43" si="0">C11-B11</f>
        <v>-570</v>
      </c>
      <c r="C37" s="14">
        <f t="shared" si="0"/>
        <v>1662</v>
      </c>
      <c r="D37" s="14">
        <f t="shared" si="0"/>
        <v>2084</v>
      </c>
      <c r="E37" s="14">
        <f t="shared" si="0"/>
        <v>-2943</v>
      </c>
      <c r="F37" s="27">
        <f t="shared" ref="F37:F43" si="1">F11-B11</f>
        <v>233</v>
      </c>
    </row>
    <row r="38" spans="1:6" x14ac:dyDescent="0.3">
      <c r="A38" s="25" t="s">
        <v>12</v>
      </c>
      <c r="B38" s="15">
        <f t="shared" si="0"/>
        <v>725</v>
      </c>
      <c r="C38" s="15">
        <f t="shared" si="0"/>
        <v>367</v>
      </c>
      <c r="D38" s="15">
        <f t="shared" si="0"/>
        <v>-45</v>
      </c>
      <c r="E38" s="15">
        <f t="shared" si="0"/>
        <v>-410</v>
      </c>
      <c r="F38" s="28">
        <f t="shared" si="1"/>
        <v>637</v>
      </c>
    </row>
    <row r="39" spans="1:6" x14ac:dyDescent="0.3">
      <c r="A39" s="24" t="s">
        <v>13</v>
      </c>
      <c r="B39" s="14">
        <f t="shared" si="0"/>
        <v>188</v>
      </c>
      <c r="C39" s="14">
        <f t="shared" si="0"/>
        <v>-12</v>
      </c>
      <c r="D39" s="14">
        <f t="shared" si="0"/>
        <v>264</v>
      </c>
      <c r="E39" s="14">
        <f t="shared" si="0"/>
        <v>336</v>
      </c>
      <c r="F39" s="27">
        <f t="shared" si="1"/>
        <v>776</v>
      </c>
    </row>
    <row r="40" spans="1:6" x14ac:dyDescent="0.3">
      <c r="A40" s="26" t="s">
        <v>14</v>
      </c>
      <c r="B40" s="15">
        <f t="shared" si="0"/>
        <v>635</v>
      </c>
      <c r="C40" s="15">
        <f t="shared" si="0"/>
        <v>-2458</v>
      </c>
      <c r="D40" s="15">
        <f t="shared" si="0"/>
        <v>2845</v>
      </c>
      <c r="E40" s="15">
        <f t="shared" si="0"/>
        <v>-2702</v>
      </c>
      <c r="F40" s="28">
        <f t="shared" si="1"/>
        <v>-1680</v>
      </c>
    </row>
    <row r="41" spans="1:6" x14ac:dyDescent="0.3">
      <c r="A41" s="24" t="s">
        <v>15</v>
      </c>
      <c r="B41" s="14">
        <f t="shared" si="0"/>
        <v>-5180</v>
      </c>
      <c r="C41" s="14">
        <f t="shared" si="0"/>
        <v>-534</v>
      </c>
      <c r="D41" s="14">
        <f t="shared" si="0"/>
        <v>2801</v>
      </c>
      <c r="E41" s="14">
        <f t="shared" si="0"/>
        <v>4375</v>
      </c>
      <c r="F41" s="27">
        <f t="shared" si="1"/>
        <v>1462</v>
      </c>
    </row>
    <row r="42" spans="1:6" x14ac:dyDescent="0.3">
      <c r="A42" s="25" t="s">
        <v>16</v>
      </c>
      <c r="B42" s="15">
        <f t="shared" si="0"/>
        <v>5142</v>
      </c>
      <c r="C42" s="15">
        <f t="shared" si="0"/>
        <v>-5167</v>
      </c>
      <c r="D42" s="15">
        <f t="shared" si="0"/>
        <v>269</v>
      </c>
      <c r="E42" s="15">
        <f t="shared" si="0"/>
        <v>-277</v>
      </c>
      <c r="F42" s="28">
        <f t="shared" si="1"/>
        <v>-33</v>
      </c>
    </row>
    <row r="43" spans="1:6" x14ac:dyDescent="0.3">
      <c r="A43" s="32" t="s">
        <v>17</v>
      </c>
      <c r="B43" s="33">
        <f t="shared" si="0"/>
        <v>940</v>
      </c>
      <c r="C43" s="33">
        <f t="shared" si="0"/>
        <v>-6142</v>
      </c>
      <c r="D43" s="33">
        <f t="shared" si="0"/>
        <v>8218</v>
      </c>
      <c r="E43" s="33">
        <f t="shared" si="0"/>
        <v>-1621</v>
      </c>
      <c r="F43" s="34">
        <f t="shared" si="1"/>
        <v>1395</v>
      </c>
    </row>
    <row r="44" spans="1:6" x14ac:dyDescent="0.3">
      <c r="A44" s="16" t="s">
        <v>18</v>
      </c>
      <c r="B44"/>
      <c r="C44"/>
      <c r="D44"/>
      <c r="E44"/>
      <c r="F44"/>
    </row>
    <row r="45" spans="1:6" x14ac:dyDescent="0.3">
      <c r="A45" s="16"/>
      <c r="B45"/>
      <c r="C45"/>
      <c r="D45"/>
      <c r="E45"/>
      <c r="F45"/>
    </row>
    <row r="46" spans="1:6" x14ac:dyDescent="0.3">
      <c r="A46" s="16"/>
      <c r="B46"/>
      <c r="C46"/>
      <c r="D46"/>
      <c r="E46"/>
      <c r="F46"/>
    </row>
    <row r="47" spans="1:6" ht="18" thickBot="1" x14ac:dyDescent="0.4">
      <c r="A47" s="36" t="s">
        <v>82</v>
      </c>
    </row>
    <row r="48" spans="1:6" ht="15" thickTop="1" x14ac:dyDescent="0.3">
      <c r="A48" s="7" t="s">
        <v>20</v>
      </c>
    </row>
    <row r="49" spans="1:11" x14ac:dyDescent="0.3">
      <c r="A49" s="29" t="s">
        <v>10</v>
      </c>
      <c r="B49" s="30" t="s">
        <v>21</v>
      </c>
      <c r="C49" s="30" t="s">
        <v>22</v>
      </c>
      <c r="D49" s="30" t="s">
        <v>23</v>
      </c>
      <c r="E49" s="30" t="s">
        <v>24</v>
      </c>
      <c r="F49" s="31" t="s">
        <v>25</v>
      </c>
    </row>
    <row r="50" spans="1:11" x14ac:dyDescent="0.3">
      <c r="A50" s="24" t="s">
        <v>11</v>
      </c>
      <c r="B50" s="17">
        <f t="shared" ref="B50:E56" si="2">B37/B11*100</f>
        <v>-8.0022462445598777</v>
      </c>
      <c r="C50" s="17">
        <f t="shared" si="2"/>
        <v>25.362429421638943</v>
      </c>
      <c r="D50" s="17">
        <f t="shared" si="2"/>
        <v>25.368228849665247</v>
      </c>
      <c r="E50" s="17">
        <f t="shared" si="2"/>
        <v>-28.575589863093505</v>
      </c>
      <c r="F50" s="37">
        <f t="shared" ref="F50:F56" si="3">F37/B11*100</f>
        <v>3.2710936403200899</v>
      </c>
    </row>
    <row r="51" spans="1:11" x14ac:dyDescent="0.3">
      <c r="A51" s="25" t="s">
        <v>12</v>
      </c>
      <c r="B51" s="18">
        <f t="shared" si="2"/>
        <v>33.736621684504421</v>
      </c>
      <c r="C51" s="18">
        <f t="shared" si="2"/>
        <v>12.7696590118302</v>
      </c>
      <c r="D51" s="18">
        <f t="shared" si="2"/>
        <v>-1.388460351743289</v>
      </c>
      <c r="E51" s="18">
        <f t="shared" si="2"/>
        <v>-12.828535669586985</v>
      </c>
      <c r="F51" s="38">
        <f t="shared" si="3"/>
        <v>29.641693811074919</v>
      </c>
    </row>
    <row r="52" spans="1:11" x14ac:dyDescent="0.3">
      <c r="A52" s="24" t="s">
        <v>13</v>
      </c>
      <c r="B52" s="17">
        <f t="shared" si="2"/>
        <v>7.3523660539694964</v>
      </c>
      <c r="C52" s="17">
        <f t="shared" si="2"/>
        <v>-0.43715846994535518</v>
      </c>
      <c r="D52" s="17">
        <f t="shared" si="2"/>
        <v>9.6597145993413829</v>
      </c>
      <c r="E52" s="17">
        <f t="shared" si="2"/>
        <v>11.211211211211211</v>
      </c>
      <c r="F52" s="37">
        <f t="shared" si="3"/>
        <v>30.348064137661325</v>
      </c>
    </row>
    <row r="53" spans="1:11" x14ac:dyDescent="0.3">
      <c r="A53" s="26" t="s">
        <v>14</v>
      </c>
      <c r="B53" s="18">
        <f t="shared" si="2"/>
        <v>4.8748656533087669</v>
      </c>
      <c r="C53" s="18">
        <f t="shared" si="2"/>
        <v>-17.992826293829147</v>
      </c>
      <c r="D53" s="18">
        <f t="shared" si="2"/>
        <v>25.394983486566097</v>
      </c>
      <c r="E53" s="18">
        <f t="shared" si="2"/>
        <v>-19.234054669703873</v>
      </c>
      <c r="F53" s="38">
        <f t="shared" si="3"/>
        <v>-12.897282358360201</v>
      </c>
    </row>
    <row r="54" spans="1:11" x14ac:dyDescent="0.3">
      <c r="A54" s="24" t="s">
        <v>15</v>
      </c>
      <c r="B54" s="17">
        <f t="shared" si="2"/>
        <v>-77.988557663354413</v>
      </c>
      <c r="C54" s="17">
        <f t="shared" si="2"/>
        <v>-36.525307797537621</v>
      </c>
      <c r="D54" s="17">
        <f t="shared" si="2"/>
        <v>301.83189655172413</v>
      </c>
      <c r="E54" s="17">
        <f t="shared" si="2"/>
        <v>117.32367927058192</v>
      </c>
      <c r="F54" s="37">
        <f t="shared" si="3"/>
        <v>22.01144233664559</v>
      </c>
    </row>
    <row r="55" spans="1:11" x14ac:dyDescent="0.3">
      <c r="A55" s="25" t="s">
        <v>16</v>
      </c>
      <c r="B55" s="18">
        <f t="shared" si="2"/>
        <v>8429.5081967213118</v>
      </c>
      <c r="C55" s="18">
        <f t="shared" si="2"/>
        <v>-99.308091485681331</v>
      </c>
      <c r="D55" s="18">
        <f t="shared" si="2"/>
        <v>747.22222222222229</v>
      </c>
      <c r="E55" s="18">
        <f t="shared" si="2"/>
        <v>-90.819672131147541</v>
      </c>
      <c r="F55" s="38">
        <f t="shared" si="3"/>
        <v>-54.098360655737707</v>
      </c>
    </row>
    <row r="56" spans="1:11" x14ac:dyDescent="0.3">
      <c r="A56" s="32" t="s">
        <v>17</v>
      </c>
      <c r="B56" s="39">
        <f t="shared" si="2"/>
        <v>2.9786424995246845</v>
      </c>
      <c r="C56" s="39">
        <f t="shared" si="2"/>
        <v>-18.899624592282603</v>
      </c>
      <c r="D56" s="39">
        <f t="shared" si="2"/>
        <v>31.180755805129763</v>
      </c>
      <c r="E56" s="39">
        <f t="shared" si="2"/>
        <v>-4.6884942442297683</v>
      </c>
      <c r="F56" s="40">
        <f t="shared" si="3"/>
        <v>4.4204322200392925</v>
      </c>
    </row>
    <row r="57" spans="1:11" x14ac:dyDescent="0.3">
      <c r="A57" s="16" t="s">
        <v>18</v>
      </c>
    </row>
    <row r="58" spans="1:11" x14ac:dyDescent="0.3">
      <c r="A58" s="16"/>
    </row>
    <row r="59" spans="1:11" x14ac:dyDescent="0.3">
      <c r="A59" s="16"/>
    </row>
    <row r="60" spans="1:11" x14ac:dyDescent="0.3">
      <c r="A60" s="20" t="s">
        <v>39</v>
      </c>
      <c r="B60" s="19"/>
      <c r="C60" s="19"/>
      <c r="D60" s="19"/>
      <c r="E60" s="19"/>
      <c r="F60" s="19"/>
      <c r="G60" s="19"/>
      <c r="H60" s="19"/>
      <c r="I60" s="19"/>
      <c r="J60" s="19"/>
      <c r="K60" s="19"/>
    </row>
    <row r="61" spans="1:11" x14ac:dyDescent="0.3">
      <c r="A61"/>
      <c r="B61"/>
      <c r="C61"/>
      <c r="D61"/>
      <c r="E61"/>
      <c r="F61"/>
    </row>
    <row r="62" spans="1:11" ht="18" thickBot="1" x14ac:dyDescent="0.4">
      <c r="A62" s="36" t="s">
        <v>83</v>
      </c>
    </row>
    <row r="63" spans="1:11" ht="15" thickTop="1" x14ac:dyDescent="0.3">
      <c r="A63" s="7" t="s">
        <v>19</v>
      </c>
    </row>
    <row r="64" spans="1:11" x14ac:dyDescent="0.3">
      <c r="A64" s="29" t="s">
        <v>10</v>
      </c>
      <c r="B64" s="30" t="s">
        <v>157</v>
      </c>
      <c r="C64" s="30" t="s">
        <v>158</v>
      </c>
      <c r="D64" s="30" t="s">
        <v>159</v>
      </c>
      <c r="E64" s="30" t="s">
        <v>160</v>
      </c>
      <c r="F64" s="31" t="s">
        <v>161</v>
      </c>
    </row>
    <row r="65" spans="1:6" x14ac:dyDescent="0.3">
      <c r="A65" s="24" t="s">
        <v>11</v>
      </c>
      <c r="B65" s="14">
        <v>6636</v>
      </c>
      <c r="C65" s="14">
        <v>6064</v>
      </c>
      <c r="D65" s="14">
        <v>6338</v>
      </c>
      <c r="E65" s="14">
        <v>6580</v>
      </c>
      <c r="F65" s="27">
        <v>6445</v>
      </c>
    </row>
    <row r="66" spans="1:6" x14ac:dyDescent="0.3">
      <c r="A66" s="25" t="s">
        <v>12</v>
      </c>
      <c r="B66" s="15">
        <v>7465</v>
      </c>
      <c r="C66" s="15">
        <v>7546</v>
      </c>
      <c r="D66" s="15">
        <v>6997</v>
      </c>
      <c r="E66" s="15">
        <v>7450</v>
      </c>
      <c r="F66" s="28">
        <v>8064</v>
      </c>
    </row>
    <row r="67" spans="1:6" x14ac:dyDescent="0.3">
      <c r="A67" s="24" t="s">
        <v>13</v>
      </c>
      <c r="B67" s="14">
        <v>8529</v>
      </c>
      <c r="C67" s="14">
        <v>8829</v>
      </c>
      <c r="D67" s="14">
        <v>9059</v>
      </c>
      <c r="E67" s="14">
        <v>8714</v>
      </c>
      <c r="F67" s="27">
        <v>8721</v>
      </c>
    </row>
    <row r="68" spans="1:6" x14ac:dyDescent="0.3">
      <c r="A68" s="26" t="s">
        <v>14</v>
      </c>
      <c r="B68" s="15">
        <v>13373</v>
      </c>
      <c r="C68" s="15">
        <v>11792</v>
      </c>
      <c r="D68" s="15">
        <v>11318</v>
      </c>
      <c r="E68" s="15">
        <v>11613</v>
      </c>
      <c r="F68" s="28">
        <v>12671</v>
      </c>
    </row>
    <row r="69" spans="1:6" x14ac:dyDescent="0.3">
      <c r="A69" s="24" t="s">
        <v>15</v>
      </c>
      <c r="B69" s="14">
        <v>12174</v>
      </c>
      <c r="C69" s="14">
        <v>2417</v>
      </c>
      <c r="D69" s="14">
        <v>712</v>
      </c>
      <c r="E69" s="14">
        <v>2604</v>
      </c>
      <c r="F69" s="27">
        <v>6424</v>
      </c>
    </row>
    <row r="70" spans="1:6" x14ac:dyDescent="0.3">
      <c r="A70" s="25" t="s">
        <v>16</v>
      </c>
      <c r="B70" s="15">
        <v>1368</v>
      </c>
      <c r="C70" s="15">
        <v>1205</v>
      </c>
      <c r="D70" s="15">
        <v>1904</v>
      </c>
      <c r="E70" s="15">
        <v>271</v>
      </c>
      <c r="F70" s="28">
        <v>1298</v>
      </c>
    </row>
    <row r="71" spans="1:6" x14ac:dyDescent="0.3">
      <c r="A71" s="32" t="s">
        <v>17</v>
      </c>
      <c r="B71" s="33">
        <v>49545</v>
      </c>
      <c r="C71" s="33">
        <v>37853</v>
      </c>
      <c r="D71" s="33">
        <v>36328</v>
      </c>
      <c r="E71" s="33">
        <v>37232</v>
      </c>
      <c r="F71" s="34">
        <v>43623</v>
      </c>
    </row>
    <row r="72" spans="1:6" x14ac:dyDescent="0.3">
      <c r="A72" s="16" t="s">
        <v>18</v>
      </c>
      <c r="B72"/>
      <c r="C72"/>
      <c r="D72"/>
      <c r="E72"/>
      <c r="F72"/>
    </row>
    <row r="75" spans="1:6" ht="18" thickBot="1" x14ac:dyDescent="0.4">
      <c r="A75" s="36" t="s">
        <v>84</v>
      </c>
    </row>
    <row r="76" spans="1:6" ht="15" thickTop="1" x14ac:dyDescent="0.3">
      <c r="A76" s="7" t="s">
        <v>20</v>
      </c>
    </row>
    <row r="77" spans="1:6" x14ac:dyDescent="0.3">
      <c r="A77" s="29" t="s">
        <v>10</v>
      </c>
      <c r="B77" s="30" t="s">
        <v>157</v>
      </c>
      <c r="C77" s="30" t="s">
        <v>158</v>
      </c>
      <c r="D77" s="30" t="s">
        <v>159</v>
      </c>
      <c r="E77" s="30" t="s">
        <v>160</v>
      </c>
      <c r="F77" s="31" t="s">
        <v>161</v>
      </c>
    </row>
    <row r="78" spans="1:6" x14ac:dyDescent="0.3">
      <c r="A78" s="24" t="s">
        <v>11</v>
      </c>
      <c r="B78" s="17">
        <f>B65/B71*100</f>
        <v>13.393884347562821</v>
      </c>
      <c r="C78" s="17">
        <f>C65/C71*100</f>
        <v>16.019866324994055</v>
      </c>
      <c r="D78" s="17">
        <f>D65/D71*100</f>
        <v>17.4465976657124</v>
      </c>
      <c r="E78" s="17">
        <f>E65/E71*100</f>
        <v>17.672969488611947</v>
      </c>
      <c r="F78" s="37">
        <f>F65/F71*100</f>
        <v>14.774316301033858</v>
      </c>
    </row>
    <row r="79" spans="1:6" x14ac:dyDescent="0.3">
      <c r="A79" s="25" t="s">
        <v>12</v>
      </c>
      <c r="B79" s="18">
        <f>B66/B71*100</f>
        <v>15.067110707437683</v>
      </c>
      <c r="C79" s="18">
        <f>C66/C71*100</f>
        <v>19.935011756003487</v>
      </c>
      <c r="D79" s="18">
        <f>D66/D71*100</f>
        <v>19.260625412904648</v>
      </c>
      <c r="E79" s="18">
        <f>E66/E71*100</f>
        <v>20.009669101847873</v>
      </c>
      <c r="F79" s="38">
        <f>F66/F71*100</f>
        <v>18.485661233752836</v>
      </c>
    </row>
    <row r="80" spans="1:6" x14ac:dyDescent="0.3">
      <c r="A80" s="24" t="s">
        <v>13</v>
      </c>
      <c r="B80" s="17">
        <f>B67/B71*100</f>
        <v>17.214653345443537</v>
      </c>
      <c r="C80" s="17">
        <f>C67/C71*100</f>
        <v>23.324439278260638</v>
      </c>
      <c r="D80" s="17">
        <f>D67/D71*100</f>
        <v>24.936687954195111</v>
      </c>
      <c r="E80" s="17">
        <f>E67/E71*100</f>
        <v>23.404598195100988</v>
      </c>
      <c r="F80" s="37">
        <f>F67/F71*100</f>
        <v>19.991747472663505</v>
      </c>
    </row>
    <row r="81" spans="1:6" x14ac:dyDescent="0.3">
      <c r="A81" s="26" t="s">
        <v>14</v>
      </c>
      <c r="B81" s="18">
        <f>B68/B71*100</f>
        <v>26.991623776364921</v>
      </c>
      <c r="C81" s="18">
        <f>C68/C71*100</f>
        <v>31.152088341743056</v>
      </c>
      <c r="D81" s="18">
        <f>D68/D71*100</f>
        <v>31.155031931292665</v>
      </c>
      <c r="E81" s="18">
        <f>E68/E71*100</f>
        <v>31.190911044262997</v>
      </c>
      <c r="F81" s="38">
        <f>F68/F71*100</f>
        <v>29.046603855764165</v>
      </c>
    </row>
    <row r="82" spans="1:6" x14ac:dyDescent="0.3">
      <c r="A82" s="24" t="s">
        <v>15</v>
      </c>
      <c r="B82" s="17">
        <f>B69/B71*100</f>
        <v>24.571601574326372</v>
      </c>
      <c r="C82" s="17">
        <f>C69/C71*100</f>
        <v>6.3852270625842076</v>
      </c>
      <c r="D82" s="17">
        <f>D69/D71*100</f>
        <v>1.9599207223078619</v>
      </c>
      <c r="E82" s="17">
        <f>E69/E71*100</f>
        <v>6.9939836699613238</v>
      </c>
      <c r="F82" s="37">
        <f>F69/F71*100</f>
        <v>14.726176558237627</v>
      </c>
    </row>
    <row r="83" spans="1:6" x14ac:dyDescent="0.3">
      <c r="A83" s="25" t="s">
        <v>16</v>
      </c>
      <c r="B83" s="18">
        <f>B70/B71*100</f>
        <v>2.7611262488646684</v>
      </c>
      <c r="C83" s="18">
        <f>C70/C71*100</f>
        <v>3.1833672364145511</v>
      </c>
      <c r="D83" s="18">
        <f>D70/D71*100</f>
        <v>5.2411363135873152</v>
      </c>
      <c r="E83" s="18">
        <f>E70/E71*100</f>
        <v>0.72786850021486893</v>
      </c>
      <c r="F83" s="38">
        <f>F70/F71*100</f>
        <v>2.9754945785480138</v>
      </c>
    </row>
    <row r="84" spans="1:6" x14ac:dyDescent="0.3">
      <c r="A84" s="32" t="s">
        <v>17</v>
      </c>
      <c r="B84" s="39">
        <f>B71/B71*100</f>
        <v>100</v>
      </c>
      <c r="C84" s="39">
        <f>C71/C71*100</f>
        <v>100</v>
      </c>
      <c r="D84" s="39">
        <f>D71/D71*100</f>
        <v>100</v>
      </c>
      <c r="E84" s="39">
        <f>E71/E71*100</f>
        <v>100</v>
      </c>
      <c r="F84" s="40">
        <f>F71/F71*100</f>
        <v>100</v>
      </c>
    </row>
    <row r="85" spans="1:6" x14ac:dyDescent="0.3">
      <c r="A85" s="16" t="s">
        <v>18</v>
      </c>
      <c r="B85"/>
      <c r="C85"/>
      <c r="D85"/>
      <c r="E85"/>
      <c r="F85"/>
    </row>
    <row r="88" spans="1:6" ht="18" thickBot="1" x14ac:dyDescent="0.4">
      <c r="A88" s="36" t="s">
        <v>85</v>
      </c>
    </row>
    <row r="89" spans="1:6" ht="15" thickTop="1" x14ac:dyDescent="0.3">
      <c r="A89" s="7" t="s">
        <v>19</v>
      </c>
    </row>
    <row r="90" spans="1:6" x14ac:dyDescent="0.3">
      <c r="A90" s="29" t="s">
        <v>10</v>
      </c>
      <c r="B90" s="30" t="s">
        <v>21</v>
      </c>
      <c r="C90" s="30" t="s">
        <v>22</v>
      </c>
      <c r="D90" s="30" t="s">
        <v>23</v>
      </c>
      <c r="E90" s="30" t="s">
        <v>24</v>
      </c>
      <c r="F90" s="31" t="s">
        <v>25</v>
      </c>
    </row>
    <row r="91" spans="1:6" x14ac:dyDescent="0.3">
      <c r="A91" s="24" t="s">
        <v>11</v>
      </c>
      <c r="B91" s="14">
        <f>C65-B65</f>
        <v>-572</v>
      </c>
      <c r="C91" s="14">
        <f>D65-C65</f>
        <v>274</v>
      </c>
      <c r="D91" s="14">
        <f>E65-D65</f>
        <v>242</v>
      </c>
      <c r="E91" s="14">
        <f>F65-E65</f>
        <v>-135</v>
      </c>
      <c r="F91" s="27">
        <f>F65-B65</f>
        <v>-191</v>
      </c>
    </row>
    <row r="92" spans="1:6" x14ac:dyDescent="0.3">
      <c r="A92" s="25" t="s">
        <v>12</v>
      </c>
      <c r="B92" s="15">
        <f t="shared" ref="B92:E97" si="4">C66-B66</f>
        <v>81</v>
      </c>
      <c r="C92" s="15">
        <f t="shared" si="4"/>
        <v>-549</v>
      </c>
      <c r="D92" s="15">
        <f t="shared" si="4"/>
        <v>453</v>
      </c>
      <c r="E92" s="15">
        <f t="shared" si="4"/>
        <v>614</v>
      </c>
      <c r="F92" s="28">
        <f t="shared" ref="F92:F97" si="5">F66-B66</f>
        <v>599</v>
      </c>
    </row>
    <row r="93" spans="1:6" x14ac:dyDescent="0.3">
      <c r="A93" s="24" t="s">
        <v>13</v>
      </c>
      <c r="B93" s="14">
        <f t="shared" si="4"/>
        <v>300</v>
      </c>
      <c r="C93" s="14">
        <f t="shared" si="4"/>
        <v>230</v>
      </c>
      <c r="D93" s="14">
        <f t="shared" si="4"/>
        <v>-345</v>
      </c>
      <c r="E93" s="14">
        <f t="shared" si="4"/>
        <v>7</v>
      </c>
      <c r="F93" s="27">
        <f t="shared" si="5"/>
        <v>192</v>
      </c>
    </row>
    <row r="94" spans="1:6" x14ac:dyDescent="0.3">
      <c r="A94" s="26" t="s">
        <v>14</v>
      </c>
      <c r="B94" s="15">
        <f t="shared" si="4"/>
        <v>-1581</v>
      </c>
      <c r="C94" s="15">
        <f t="shared" si="4"/>
        <v>-474</v>
      </c>
      <c r="D94" s="15">
        <f t="shared" si="4"/>
        <v>295</v>
      </c>
      <c r="E94" s="15">
        <f t="shared" si="4"/>
        <v>1058</v>
      </c>
      <c r="F94" s="28">
        <f t="shared" si="5"/>
        <v>-702</v>
      </c>
    </row>
    <row r="95" spans="1:6" x14ac:dyDescent="0.3">
      <c r="A95" s="24" t="s">
        <v>15</v>
      </c>
      <c r="B95" s="14">
        <f t="shared" si="4"/>
        <v>-9757</v>
      </c>
      <c r="C95" s="14">
        <f t="shared" si="4"/>
        <v>-1705</v>
      </c>
      <c r="D95" s="14">
        <f t="shared" si="4"/>
        <v>1892</v>
      </c>
      <c r="E95" s="14">
        <f t="shared" si="4"/>
        <v>3820</v>
      </c>
      <c r="F95" s="27">
        <f t="shared" si="5"/>
        <v>-5750</v>
      </c>
    </row>
    <row r="96" spans="1:6" x14ac:dyDescent="0.3">
      <c r="A96" s="25" t="s">
        <v>16</v>
      </c>
      <c r="B96" s="15">
        <f t="shared" si="4"/>
        <v>-163</v>
      </c>
      <c r="C96" s="15">
        <f t="shared" si="4"/>
        <v>699</v>
      </c>
      <c r="D96" s="15">
        <f t="shared" si="4"/>
        <v>-1633</v>
      </c>
      <c r="E96" s="15">
        <f t="shared" si="4"/>
        <v>1027</v>
      </c>
      <c r="F96" s="28">
        <f t="shared" si="5"/>
        <v>-70</v>
      </c>
    </row>
    <row r="97" spans="1:6" x14ac:dyDescent="0.3">
      <c r="A97" s="32" t="s">
        <v>17</v>
      </c>
      <c r="B97" s="33">
        <f t="shared" si="4"/>
        <v>-11692</v>
      </c>
      <c r="C97" s="33">
        <f t="shared" si="4"/>
        <v>-1525</v>
      </c>
      <c r="D97" s="33">
        <f t="shared" si="4"/>
        <v>904</v>
      </c>
      <c r="E97" s="33">
        <f t="shared" si="4"/>
        <v>6391</v>
      </c>
      <c r="F97" s="34">
        <f t="shared" si="5"/>
        <v>-5922</v>
      </c>
    </row>
    <row r="98" spans="1:6" x14ac:dyDescent="0.3">
      <c r="A98" s="16" t="s">
        <v>18</v>
      </c>
      <c r="B98"/>
      <c r="C98"/>
      <c r="D98"/>
      <c r="E98"/>
      <c r="F98"/>
    </row>
    <row r="99" spans="1:6" x14ac:dyDescent="0.3">
      <c r="A99" s="16"/>
      <c r="B99"/>
      <c r="C99"/>
      <c r="D99"/>
      <c r="E99"/>
      <c r="F99"/>
    </row>
    <row r="100" spans="1:6" x14ac:dyDescent="0.3">
      <c r="A100" s="16"/>
      <c r="B100"/>
      <c r="C100"/>
      <c r="D100"/>
      <c r="E100"/>
      <c r="F100"/>
    </row>
    <row r="101" spans="1:6" ht="18" thickBot="1" x14ac:dyDescent="0.4">
      <c r="A101" s="36" t="s">
        <v>86</v>
      </c>
    </row>
    <row r="102" spans="1:6" ht="15" thickTop="1" x14ac:dyDescent="0.3">
      <c r="A102" s="7" t="s">
        <v>20</v>
      </c>
    </row>
    <row r="103" spans="1:6" x14ac:dyDescent="0.3">
      <c r="A103" s="29" t="s">
        <v>10</v>
      </c>
      <c r="B103" s="30" t="s">
        <v>21</v>
      </c>
      <c r="C103" s="30" t="s">
        <v>22</v>
      </c>
      <c r="D103" s="30" t="s">
        <v>23</v>
      </c>
      <c r="E103" s="30" t="s">
        <v>24</v>
      </c>
      <c r="F103" s="31" t="s">
        <v>25</v>
      </c>
    </row>
    <row r="104" spans="1:6" x14ac:dyDescent="0.3">
      <c r="A104" s="24" t="s">
        <v>11</v>
      </c>
      <c r="B104" s="17">
        <f t="shared" ref="B104:E110" si="6">B91/B65*100</f>
        <v>-8.6196503918022902</v>
      </c>
      <c r="C104" s="17">
        <f t="shared" si="6"/>
        <v>4.5184696569920844</v>
      </c>
      <c r="D104" s="17">
        <f t="shared" si="6"/>
        <v>3.8182391921741874</v>
      </c>
      <c r="E104" s="17">
        <f t="shared" si="6"/>
        <v>-2.0516717325227964</v>
      </c>
      <c r="F104" s="37">
        <f t="shared" ref="F104:F110" si="7">F91/B65*100</f>
        <v>-2.8782399035563593</v>
      </c>
    </row>
    <row r="105" spans="1:6" x14ac:dyDescent="0.3">
      <c r="A105" s="25" t="s">
        <v>12</v>
      </c>
      <c r="B105" s="18">
        <f t="shared" si="6"/>
        <v>1.0850636302746148</v>
      </c>
      <c r="C105" s="18">
        <f t="shared" si="6"/>
        <v>-7.275377683540948</v>
      </c>
      <c r="D105" s="18">
        <f t="shared" si="6"/>
        <v>6.4742032299556955</v>
      </c>
      <c r="E105" s="18">
        <f t="shared" si="6"/>
        <v>8.2416107382550337</v>
      </c>
      <c r="F105" s="38">
        <f t="shared" si="7"/>
        <v>8.0241125251172143</v>
      </c>
    </row>
    <row r="106" spans="1:6" x14ac:dyDescent="0.3">
      <c r="A106" s="24" t="s">
        <v>13</v>
      </c>
      <c r="B106" s="17">
        <f t="shared" si="6"/>
        <v>3.5174111853675694</v>
      </c>
      <c r="C106" s="17">
        <f t="shared" si="6"/>
        <v>2.6050515347151433</v>
      </c>
      <c r="D106" s="17">
        <f t="shared" si="6"/>
        <v>-3.8083673694668287</v>
      </c>
      <c r="E106" s="17">
        <f t="shared" si="6"/>
        <v>8.0330502639430798E-2</v>
      </c>
      <c r="F106" s="37">
        <f t="shared" si="7"/>
        <v>2.2511431586352444</v>
      </c>
    </row>
    <row r="107" spans="1:6" x14ac:dyDescent="0.3">
      <c r="A107" s="26" t="s">
        <v>14</v>
      </c>
      <c r="B107" s="18">
        <f t="shared" si="6"/>
        <v>-11.822328572496822</v>
      </c>
      <c r="C107" s="18">
        <f t="shared" si="6"/>
        <v>-4.0196743554952512</v>
      </c>
      <c r="D107" s="18">
        <f t="shared" si="6"/>
        <v>2.6064675737762855</v>
      </c>
      <c r="E107" s="18">
        <f t="shared" si="6"/>
        <v>9.1104796348919308</v>
      </c>
      <c r="F107" s="38">
        <f t="shared" si="7"/>
        <v>-5.2493830853211696</v>
      </c>
    </row>
    <row r="108" spans="1:6" x14ac:dyDescent="0.3">
      <c r="A108" s="24" t="s">
        <v>15</v>
      </c>
      <c r="B108" s="17">
        <f t="shared" si="6"/>
        <v>-80.146213241333982</v>
      </c>
      <c r="C108" s="17">
        <f t="shared" si="6"/>
        <v>-70.541994207695495</v>
      </c>
      <c r="D108" s="17">
        <f t="shared" si="6"/>
        <v>265.7303370786517</v>
      </c>
      <c r="E108" s="17">
        <f t="shared" si="6"/>
        <v>146.6973886328725</v>
      </c>
      <c r="F108" s="37">
        <f t="shared" si="7"/>
        <v>-47.231805487103664</v>
      </c>
    </row>
    <row r="109" spans="1:6" x14ac:dyDescent="0.3">
      <c r="A109" s="25" t="s">
        <v>16</v>
      </c>
      <c r="B109" s="18">
        <f t="shared" si="6"/>
        <v>-11.915204678362572</v>
      </c>
      <c r="C109" s="18">
        <f t="shared" si="6"/>
        <v>58.008298755186729</v>
      </c>
      <c r="D109" s="18">
        <f t="shared" si="6"/>
        <v>-85.766806722689068</v>
      </c>
      <c r="E109" s="18">
        <f t="shared" si="6"/>
        <v>378.96678966789665</v>
      </c>
      <c r="F109" s="38">
        <f t="shared" si="7"/>
        <v>-5.1169590643274852</v>
      </c>
    </row>
    <row r="110" spans="1:6" x14ac:dyDescent="0.3">
      <c r="A110" s="32" t="s">
        <v>17</v>
      </c>
      <c r="B110" s="39">
        <f t="shared" si="6"/>
        <v>-23.598748612372592</v>
      </c>
      <c r="C110" s="39">
        <f t="shared" si="6"/>
        <v>-4.0287427680765067</v>
      </c>
      <c r="D110" s="39">
        <f t="shared" si="6"/>
        <v>2.4884386698964986</v>
      </c>
      <c r="E110" s="39">
        <f t="shared" si="6"/>
        <v>17.165341641598626</v>
      </c>
      <c r="F110" s="40">
        <f t="shared" si="7"/>
        <v>-11.952770208900999</v>
      </c>
    </row>
    <row r="111" spans="1:6" x14ac:dyDescent="0.3">
      <c r="A111" s="16" t="s">
        <v>18</v>
      </c>
    </row>
    <row r="118" spans="1:11" x14ac:dyDescent="0.3">
      <c r="A118" s="12" t="s">
        <v>2</v>
      </c>
      <c r="B118" s="12" t="s">
        <v>2</v>
      </c>
      <c r="C118" s="12" t="s">
        <v>2</v>
      </c>
      <c r="D118" s="12" t="s">
        <v>2</v>
      </c>
      <c r="E118" s="12" t="s">
        <v>2</v>
      </c>
      <c r="F118" s="12" t="s">
        <v>2</v>
      </c>
      <c r="G118" s="12" t="s">
        <v>2</v>
      </c>
      <c r="H118" s="12" t="s">
        <v>2</v>
      </c>
      <c r="I118" s="12" t="s">
        <v>2</v>
      </c>
      <c r="J118" s="12" t="s">
        <v>2</v>
      </c>
      <c r="K118"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459AD-C65B-4EC7-88CA-924F850AE7CC}">
  <sheetPr>
    <tabColor theme="4" tint="-0.499984740745262"/>
    <pageSetUpPr fitToPage="1"/>
  </sheetPr>
  <dimension ref="A1:K118"/>
  <sheetViews>
    <sheetView zoomScale="85" zoomScaleNormal="85" workbookViewId="0">
      <pane ySplit="3" topLeftCell="A99" activePane="bottomLeft" state="frozen"/>
      <selection pane="bottomLeft" activeCell="A103" sqref="A103:F110"/>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40</v>
      </c>
      <c r="B2" s="2"/>
      <c r="C2" s="2"/>
      <c r="D2" s="2"/>
      <c r="E2" s="2"/>
      <c r="F2" s="2"/>
      <c r="G2" s="2"/>
      <c r="H2" s="2"/>
      <c r="I2" s="2"/>
      <c r="J2" s="2"/>
      <c r="K2" s="2"/>
    </row>
    <row r="3" spans="1:11" ht="16.2" thickBot="1" x14ac:dyDescent="0.35">
      <c r="A3" s="5" t="s">
        <v>9</v>
      </c>
      <c r="B3" s="11"/>
      <c r="C3" s="11"/>
      <c r="D3" s="11"/>
      <c r="E3" s="11"/>
      <c r="F3" s="11"/>
      <c r="G3" s="11"/>
      <c r="H3" s="11"/>
      <c r="I3" s="11"/>
      <c r="J3" s="11"/>
      <c r="K3" s="11"/>
    </row>
    <row r="4" spans="1:11" customFormat="1" ht="15" thickTop="1" x14ac:dyDescent="0.3"/>
    <row r="6" spans="1:11" x14ac:dyDescent="0.3">
      <c r="A6" s="20" t="s">
        <v>41</v>
      </c>
      <c r="B6" s="19"/>
      <c r="C6" s="19"/>
      <c r="D6" s="19"/>
      <c r="E6" s="19"/>
      <c r="F6" s="19"/>
      <c r="G6" s="19"/>
      <c r="H6" s="19"/>
      <c r="I6" s="19"/>
      <c r="J6" s="19"/>
      <c r="K6" s="19"/>
    </row>
    <row r="8" spans="1:11" ht="18" thickBot="1" x14ac:dyDescent="0.4">
      <c r="A8" s="36" t="s">
        <v>87</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11</v>
      </c>
      <c r="B11" s="14">
        <v>386</v>
      </c>
      <c r="C11" s="14">
        <v>417</v>
      </c>
      <c r="D11" s="14">
        <v>568</v>
      </c>
      <c r="E11" s="14">
        <v>437</v>
      </c>
      <c r="F11" s="27">
        <v>638</v>
      </c>
    </row>
    <row r="12" spans="1:11" x14ac:dyDescent="0.3">
      <c r="A12" s="25" t="s">
        <v>12</v>
      </c>
      <c r="B12" s="15">
        <v>16483</v>
      </c>
      <c r="C12" s="15">
        <v>12878</v>
      </c>
      <c r="D12" s="15">
        <v>12599</v>
      </c>
      <c r="E12" s="15">
        <v>13634</v>
      </c>
      <c r="F12" s="28">
        <v>14283</v>
      </c>
    </row>
    <row r="13" spans="1:11" x14ac:dyDescent="0.3">
      <c r="A13" s="24" t="s">
        <v>13</v>
      </c>
      <c r="B13" s="14">
        <v>625</v>
      </c>
      <c r="C13" s="14">
        <v>627</v>
      </c>
      <c r="D13" s="14">
        <v>763</v>
      </c>
      <c r="E13" s="14">
        <v>734</v>
      </c>
      <c r="F13" s="27">
        <v>877</v>
      </c>
    </row>
    <row r="14" spans="1:11" x14ac:dyDescent="0.3">
      <c r="A14" s="26" t="s">
        <v>14</v>
      </c>
      <c r="B14" s="15">
        <v>9163</v>
      </c>
      <c r="C14" s="15">
        <v>11279</v>
      </c>
      <c r="D14" s="15">
        <v>13533</v>
      </c>
      <c r="E14" s="15">
        <v>14458</v>
      </c>
      <c r="F14" s="28">
        <v>16928</v>
      </c>
    </row>
    <row r="15" spans="1:11" x14ac:dyDescent="0.3">
      <c r="A15" s="24" t="s">
        <v>15</v>
      </c>
      <c r="B15" s="14">
        <v>2721</v>
      </c>
      <c r="C15" s="14">
        <v>731</v>
      </c>
      <c r="D15" s="14">
        <v>1126</v>
      </c>
      <c r="E15" s="14">
        <v>2376</v>
      </c>
      <c r="F15" s="27">
        <v>3179</v>
      </c>
    </row>
    <row r="16" spans="1:11" x14ac:dyDescent="0.3">
      <c r="A16" s="25" t="s">
        <v>16</v>
      </c>
      <c r="B16" s="15">
        <v>218</v>
      </c>
      <c r="C16" s="15">
        <v>293</v>
      </c>
      <c r="D16" s="15">
        <v>340</v>
      </c>
      <c r="E16" s="15">
        <v>1340</v>
      </c>
      <c r="F16" s="28">
        <v>446</v>
      </c>
    </row>
    <row r="17" spans="1:6" x14ac:dyDescent="0.3">
      <c r="A17" s="32" t="s">
        <v>17</v>
      </c>
      <c r="B17" s="33">
        <v>29596</v>
      </c>
      <c r="C17" s="33">
        <v>26225</v>
      </c>
      <c r="D17" s="33">
        <v>28929</v>
      </c>
      <c r="E17" s="33">
        <v>32979</v>
      </c>
      <c r="F17" s="34">
        <v>36351</v>
      </c>
    </row>
    <row r="18" spans="1:6" x14ac:dyDescent="0.3">
      <c r="A18" s="16" t="s">
        <v>18</v>
      </c>
      <c r="B18"/>
      <c r="C18"/>
      <c r="D18"/>
      <c r="E18"/>
      <c r="F18"/>
    </row>
    <row r="19" spans="1:6" x14ac:dyDescent="0.3">
      <c r="A19" s="16"/>
      <c r="B19"/>
      <c r="C19"/>
      <c r="D19"/>
      <c r="E19"/>
      <c r="F19"/>
    </row>
    <row r="20" spans="1:6" x14ac:dyDescent="0.3">
      <c r="A20"/>
      <c r="B20"/>
      <c r="C20"/>
      <c r="D20"/>
      <c r="E20"/>
      <c r="F20"/>
    </row>
    <row r="21" spans="1:6" ht="18" thickBot="1" x14ac:dyDescent="0.4">
      <c r="A21" s="36" t="s">
        <v>88</v>
      </c>
    </row>
    <row r="22" spans="1:6" ht="15" thickTop="1" x14ac:dyDescent="0.3">
      <c r="A22" s="7" t="s">
        <v>20</v>
      </c>
    </row>
    <row r="23" spans="1:6" x14ac:dyDescent="0.3">
      <c r="A23" s="29" t="s">
        <v>10</v>
      </c>
      <c r="B23" s="30" t="s">
        <v>157</v>
      </c>
      <c r="C23" s="30" t="s">
        <v>158</v>
      </c>
      <c r="D23" s="30" t="s">
        <v>159</v>
      </c>
      <c r="E23" s="30" t="s">
        <v>160</v>
      </c>
      <c r="F23" s="31" t="s">
        <v>161</v>
      </c>
    </row>
    <row r="24" spans="1:6" x14ac:dyDescent="0.3">
      <c r="A24" s="24" t="s">
        <v>11</v>
      </c>
      <c r="B24" s="17">
        <f>B11/B17*100</f>
        <v>1.30423030139208</v>
      </c>
      <c r="C24" s="17">
        <f>C11/C17*100</f>
        <v>1.5900857959961867</v>
      </c>
      <c r="D24" s="17">
        <f>D11/D17*100</f>
        <v>1.9634277023056448</v>
      </c>
      <c r="E24" s="17">
        <f>E11/E17*100</f>
        <v>1.325085660571879</v>
      </c>
      <c r="F24" s="37">
        <f>F11/F17*100</f>
        <v>1.75510990069049</v>
      </c>
    </row>
    <row r="25" spans="1:6" x14ac:dyDescent="0.3">
      <c r="A25" s="25" t="s">
        <v>12</v>
      </c>
      <c r="B25" s="18">
        <f>B12/B17*100</f>
        <v>55.693336937423979</v>
      </c>
      <c r="C25" s="18">
        <f>C12/C17*100</f>
        <v>49.105815061963774</v>
      </c>
      <c r="D25" s="18">
        <f>D12/D17*100</f>
        <v>43.551453558712709</v>
      </c>
      <c r="E25" s="18">
        <f>E12/E17*100</f>
        <v>41.341459716789473</v>
      </c>
      <c r="F25" s="38">
        <f>F12/F17*100</f>
        <v>39.29190393661797</v>
      </c>
    </row>
    <row r="26" spans="1:6" x14ac:dyDescent="0.3">
      <c r="A26" s="24" t="s">
        <v>13</v>
      </c>
      <c r="B26" s="17">
        <f>B13/B17*100</f>
        <v>2.1117718610623055</v>
      </c>
      <c r="C26" s="17">
        <f>C13/C17*100</f>
        <v>2.3908484270734034</v>
      </c>
      <c r="D26" s="17">
        <f>D13/D17*100</f>
        <v>2.6374917902450825</v>
      </c>
      <c r="E26" s="17">
        <f>E13/E17*100</f>
        <v>2.2256587525394949</v>
      </c>
      <c r="F26" s="37">
        <f>F13/F17*100</f>
        <v>2.4125883744601251</v>
      </c>
    </row>
    <row r="27" spans="1:6" x14ac:dyDescent="0.3">
      <c r="A27" s="26" t="s">
        <v>14</v>
      </c>
      <c r="B27" s="18">
        <f>B14/B17*100</f>
        <v>30.960264900662253</v>
      </c>
      <c r="C27" s="18">
        <f>C14/C17*100</f>
        <v>43.008579599618685</v>
      </c>
      <c r="D27" s="18">
        <f>D14/D17*100</f>
        <v>46.780047702996988</v>
      </c>
      <c r="E27" s="18">
        <f>E14/E17*100</f>
        <v>43.840019406288846</v>
      </c>
      <c r="F27" s="38">
        <f>F14/F17*100</f>
        <v>46.568182443399081</v>
      </c>
    </row>
    <row r="28" spans="1:6" x14ac:dyDescent="0.3">
      <c r="A28" s="24" t="s">
        <v>15</v>
      </c>
      <c r="B28" s="17">
        <f>B15/B17*100</f>
        <v>9.193809974320855</v>
      </c>
      <c r="C28" s="17">
        <f>C15/C17*100</f>
        <v>2.7874165872259296</v>
      </c>
      <c r="D28" s="17">
        <f>D15/D17*100</f>
        <v>3.8922880154861903</v>
      </c>
      <c r="E28" s="17">
        <f>E15/E17*100</f>
        <v>7.2045847357409265</v>
      </c>
      <c r="F28" s="37">
        <f>F15/F17*100</f>
        <v>8.7452889879233044</v>
      </c>
    </row>
    <row r="29" spans="1:6" x14ac:dyDescent="0.3">
      <c r="A29" s="25" t="s">
        <v>16</v>
      </c>
      <c r="B29" s="18">
        <f>B16/B17*100</f>
        <v>0.73658602513853222</v>
      </c>
      <c r="C29" s="18">
        <f>C16/C17*100</f>
        <v>1.117254528122021</v>
      </c>
      <c r="D29" s="18">
        <f>D16/D17*100</f>
        <v>1.1752912302533791</v>
      </c>
      <c r="E29" s="18">
        <f>E16/E17*100</f>
        <v>4.0631917280693779</v>
      </c>
      <c r="F29" s="38">
        <f>F16/F17*100</f>
        <v>1.2269263569090259</v>
      </c>
    </row>
    <row r="30" spans="1:6" x14ac:dyDescent="0.3">
      <c r="A30" s="32" t="s">
        <v>17</v>
      </c>
      <c r="B30" s="39">
        <f>B17/B17*100</f>
        <v>100</v>
      </c>
      <c r="C30" s="39">
        <f>C17/C17*100</f>
        <v>100</v>
      </c>
      <c r="D30" s="39">
        <f>D17/D17*100</f>
        <v>100</v>
      </c>
      <c r="E30" s="39">
        <f>E17/E17*100</f>
        <v>100</v>
      </c>
      <c r="F30" s="40">
        <f>F17/F17*100</f>
        <v>100</v>
      </c>
    </row>
    <row r="31" spans="1:6" x14ac:dyDescent="0.3">
      <c r="A31" s="16" t="s">
        <v>18</v>
      </c>
    </row>
    <row r="34" spans="1:6" ht="18" thickBot="1" x14ac:dyDescent="0.4">
      <c r="A34" s="36" t="s">
        <v>89</v>
      </c>
    </row>
    <row r="35" spans="1:6" ht="15" thickTop="1" x14ac:dyDescent="0.3">
      <c r="A35" s="7" t="s">
        <v>19</v>
      </c>
    </row>
    <row r="36" spans="1:6" x14ac:dyDescent="0.3">
      <c r="A36" s="29" t="s">
        <v>10</v>
      </c>
      <c r="B36" s="30" t="s">
        <v>21</v>
      </c>
      <c r="C36" s="30" t="s">
        <v>22</v>
      </c>
      <c r="D36" s="30" t="s">
        <v>23</v>
      </c>
      <c r="E36" s="30" t="s">
        <v>24</v>
      </c>
      <c r="F36" s="31" t="s">
        <v>25</v>
      </c>
    </row>
    <row r="37" spans="1:6" x14ac:dyDescent="0.3">
      <c r="A37" s="24" t="s">
        <v>11</v>
      </c>
      <c r="B37" s="14">
        <f t="shared" ref="B37:E43" si="0">C11-B11</f>
        <v>31</v>
      </c>
      <c r="C37" s="14">
        <f t="shared" si="0"/>
        <v>151</v>
      </c>
      <c r="D37" s="14">
        <f t="shared" si="0"/>
        <v>-131</v>
      </c>
      <c r="E37" s="14">
        <f t="shared" si="0"/>
        <v>201</v>
      </c>
      <c r="F37" s="27">
        <f t="shared" ref="F37:F43" si="1">F11-B11</f>
        <v>252</v>
      </c>
    </row>
    <row r="38" spans="1:6" x14ac:dyDescent="0.3">
      <c r="A38" s="25" t="s">
        <v>12</v>
      </c>
      <c r="B38" s="15">
        <f t="shared" si="0"/>
        <v>-3605</v>
      </c>
      <c r="C38" s="15">
        <f t="shared" si="0"/>
        <v>-279</v>
      </c>
      <c r="D38" s="15">
        <f t="shared" si="0"/>
        <v>1035</v>
      </c>
      <c r="E38" s="15">
        <f t="shared" si="0"/>
        <v>649</v>
      </c>
      <c r="F38" s="28">
        <f t="shared" si="1"/>
        <v>-2200</v>
      </c>
    </row>
    <row r="39" spans="1:6" x14ac:dyDescent="0.3">
      <c r="A39" s="24" t="s">
        <v>13</v>
      </c>
      <c r="B39" s="14">
        <f t="shared" si="0"/>
        <v>2</v>
      </c>
      <c r="C39" s="14">
        <f t="shared" si="0"/>
        <v>136</v>
      </c>
      <c r="D39" s="14">
        <f t="shared" si="0"/>
        <v>-29</v>
      </c>
      <c r="E39" s="14">
        <f t="shared" si="0"/>
        <v>143</v>
      </c>
      <c r="F39" s="27">
        <f t="shared" si="1"/>
        <v>252</v>
      </c>
    </row>
    <row r="40" spans="1:6" x14ac:dyDescent="0.3">
      <c r="A40" s="26" t="s">
        <v>14</v>
      </c>
      <c r="B40" s="15">
        <f t="shared" si="0"/>
        <v>2116</v>
      </c>
      <c r="C40" s="15">
        <f t="shared" si="0"/>
        <v>2254</v>
      </c>
      <c r="D40" s="15">
        <f t="shared" si="0"/>
        <v>925</v>
      </c>
      <c r="E40" s="15">
        <f t="shared" si="0"/>
        <v>2470</v>
      </c>
      <c r="F40" s="28">
        <f t="shared" si="1"/>
        <v>7765</v>
      </c>
    </row>
    <row r="41" spans="1:6" x14ac:dyDescent="0.3">
      <c r="A41" s="24" t="s">
        <v>15</v>
      </c>
      <c r="B41" s="14">
        <f t="shared" si="0"/>
        <v>-1990</v>
      </c>
      <c r="C41" s="14">
        <f t="shared" si="0"/>
        <v>395</v>
      </c>
      <c r="D41" s="14">
        <f t="shared" si="0"/>
        <v>1250</v>
      </c>
      <c r="E41" s="14">
        <f t="shared" si="0"/>
        <v>803</v>
      </c>
      <c r="F41" s="27">
        <f t="shared" si="1"/>
        <v>458</v>
      </c>
    </row>
    <row r="42" spans="1:6" x14ac:dyDescent="0.3">
      <c r="A42" s="25" t="s">
        <v>16</v>
      </c>
      <c r="B42" s="15">
        <f t="shared" si="0"/>
        <v>75</v>
      </c>
      <c r="C42" s="15">
        <f t="shared" si="0"/>
        <v>47</v>
      </c>
      <c r="D42" s="15">
        <f t="shared" si="0"/>
        <v>1000</v>
      </c>
      <c r="E42" s="15">
        <f t="shared" si="0"/>
        <v>-894</v>
      </c>
      <c r="F42" s="28">
        <f t="shared" si="1"/>
        <v>228</v>
      </c>
    </row>
    <row r="43" spans="1:6" x14ac:dyDescent="0.3">
      <c r="A43" s="32" t="s">
        <v>17</v>
      </c>
      <c r="B43" s="33">
        <f t="shared" si="0"/>
        <v>-3371</v>
      </c>
      <c r="C43" s="33">
        <f t="shared" si="0"/>
        <v>2704</v>
      </c>
      <c r="D43" s="33">
        <f t="shared" si="0"/>
        <v>4050</v>
      </c>
      <c r="E43" s="33">
        <f t="shared" si="0"/>
        <v>3372</v>
      </c>
      <c r="F43" s="34">
        <f t="shared" si="1"/>
        <v>6755</v>
      </c>
    </row>
    <row r="44" spans="1:6" x14ac:dyDescent="0.3">
      <c r="A44" s="16" t="s">
        <v>18</v>
      </c>
      <c r="B44"/>
      <c r="C44"/>
      <c r="D44"/>
      <c r="E44"/>
      <c r="F44"/>
    </row>
    <row r="45" spans="1:6" x14ac:dyDescent="0.3">
      <c r="A45" s="16"/>
      <c r="B45"/>
      <c r="C45"/>
      <c r="D45"/>
      <c r="E45"/>
      <c r="F45"/>
    </row>
    <row r="46" spans="1:6" x14ac:dyDescent="0.3">
      <c r="A46" s="16"/>
      <c r="B46"/>
      <c r="C46"/>
      <c r="D46"/>
      <c r="E46"/>
      <c r="F46"/>
    </row>
    <row r="47" spans="1:6" ht="18" thickBot="1" x14ac:dyDescent="0.4">
      <c r="A47" s="36" t="s">
        <v>90</v>
      </c>
    </row>
    <row r="48" spans="1:6" ht="15" thickTop="1" x14ac:dyDescent="0.3">
      <c r="A48" s="7" t="s">
        <v>20</v>
      </c>
    </row>
    <row r="49" spans="1:11" x14ac:dyDescent="0.3">
      <c r="A49" s="29" t="s">
        <v>10</v>
      </c>
      <c r="B49" s="30" t="s">
        <v>21</v>
      </c>
      <c r="C49" s="30" t="s">
        <v>22</v>
      </c>
      <c r="D49" s="30" t="s">
        <v>23</v>
      </c>
      <c r="E49" s="30" t="s">
        <v>24</v>
      </c>
      <c r="F49" s="31" t="s">
        <v>25</v>
      </c>
    </row>
    <row r="50" spans="1:11" x14ac:dyDescent="0.3">
      <c r="A50" s="24" t="s">
        <v>11</v>
      </c>
      <c r="B50" s="17">
        <f t="shared" ref="B50:E56" si="2">B37/B11*100</f>
        <v>8.0310880829015545</v>
      </c>
      <c r="C50" s="17">
        <f t="shared" si="2"/>
        <v>36.211031175059958</v>
      </c>
      <c r="D50" s="17">
        <f t="shared" si="2"/>
        <v>-23.06338028169014</v>
      </c>
      <c r="E50" s="17">
        <f t="shared" si="2"/>
        <v>45.995423340961104</v>
      </c>
      <c r="F50" s="37">
        <f t="shared" ref="F50:F56" si="3">F37/B11*100</f>
        <v>65.284974093264253</v>
      </c>
    </row>
    <row r="51" spans="1:11" x14ac:dyDescent="0.3">
      <c r="A51" s="25" t="s">
        <v>12</v>
      </c>
      <c r="B51" s="18">
        <f t="shared" si="2"/>
        <v>-21.871018625250258</v>
      </c>
      <c r="C51" s="18">
        <f t="shared" si="2"/>
        <v>-2.166485479111663</v>
      </c>
      <c r="D51" s="18">
        <f t="shared" si="2"/>
        <v>8.2149376934677356</v>
      </c>
      <c r="E51" s="18">
        <f t="shared" si="2"/>
        <v>4.7601584274607598</v>
      </c>
      <c r="F51" s="38">
        <f t="shared" si="3"/>
        <v>-13.347084875326093</v>
      </c>
    </row>
    <row r="52" spans="1:11" x14ac:dyDescent="0.3">
      <c r="A52" s="24" t="s">
        <v>13</v>
      </c>
      <c r="B52" s="17">
        <f t="shared" si="2"/>
        <v>0.32</v>
      </c>
      <c r="C52" s="17">
        <f t="shared" si="2"/>
        <v>21.690590111642745</v>
      </c>
      <c r="D52" s="17">
        <f t="shared" si="2"/>
        <v>-3.800786369593709</v>
      </c>
      <c r="E52" s="17">
        <f t="shared" si="2"/>
        <v>19.482288828337875</v>
      </c>
      <c r="F52" s="37">
        <f t="shared" si="3"/>
        <v>40.32</v>
      </c>
    </row>
    <row r="53" spans="1:11" x14ac:dyDescent="0.3">
      <c r="A53" s="26" t="s">
        <v>14</v>
      </c>
      <c r="B53" s="18">
        <f t="shared" si="2"/>
        <v>23.092873513041582</v>
      </c>
      <c r="C53" s="18">
        <f t="shared" si="2"/>
        <v>19.984041138398794</v>
      </c>
      <c r="D53" s="18">
        <f t="shared" si="2"/>
        <v>6.8351437227517922</v>
      </c>
      <c r="E53" s="18">
        <f t="shared" si="2"/>
        <v>17.083967353714208</v>
      </c>
      <c r="F53" s="38">
        <f t="shared" si="3"/>
        <v>84.742988104332639</v>
      </c>
    </row>
    <row r="54" spans="1:11" x14ac:dyDescent="0.3">
      <c r="A54" s="24" t="s">
        <v>15</v>
      </c>
      <c r="B54" s="17">
        <f t="shared" si="2"/>
        <v>-73.134876883498706</v>
      </c>
      <c r="C54" s="17">
        <f t="shared" si="2"/>
        <v>54.035567715458278</v>
      </c>
      <c r="D54" s="17">
        <f t="shared" si="2"/>
        <v>111.01243339253996</v>
      </c>
      <c r="E54" s="17">
        <f t="shared" si="2"/>
        <v>33.796296296296298</v>
      </c>
      <c r="F54" s="37">
        <f t="shared" si="3"/>
        <v>16.832047041528849</v>
      </c>
    </row>
    <row r="55" spans="1:11" x14ac:dyDescent="0.3">
      <c r="A55" s="25" t="s">
        <v>16</v>
      </c>
      <c r="B55" s="18">
        <f t="shared" si="2"/>
        <v>34.403669724770644</v>
      </c>
      <c r="C55" s="18">
        <f t="shared" si="2"/>
        <v>16.040955631399317</v>
      </c>
      <c r="D55" s="18">
        <f t="shared" si="2"/>
        <v>294.11764705882354</v>
      </c>
      <c r="E55" s="18">
        <f t="shared" si="2"/>
        <v>-66.71641791044776</v>
      </c>
      <c r="F55" s="38">
        <f t="shared" si="3"/>
        <v>104.58715596330275</v>
      </c>
    </row>
    <row r="56" spans="1:11" x14ac:dyDescent="0.3">
      <c r="A56" s="32" t="s">
        <v>17</v>
      </c>
      <c r="B56" s="39">
        <f t="shared" si="2"/>
        <v>-11.390052709825651</v>
      </c>
      <c r="C56" s="39">
        <f t="shared" si="2"/>
        <v>10.310772163965682</v>
      </c>
      <c r="D56" s="39">
        <f t="shared" si="2"/>
        <v>13.99979259566525</v>
      </c>
      <c r="E56" s="39">
        <f t="shared" si="2"/>
        <v>10.224688438096971</v>
      </c>
      <c r="F56" s="40">
        <f t="shared" si="3"/>
        <v>22.824030274361402</v>
      </c>
    </row>
    <row r="57" spans="1:11" x14ac:dyDescent="0.3">
      <c r="A57" s="16" t="s">
        <v>18</v>
      </c>
    </row>
    <row r="58" spans="1:11" x14ac:dyDescent="0.3">
      <c r="A58" s="16"/>
    </row>
    <row r="59" spans="1:11" x14ac:dyDescent="0.3">
      <c r="A59" s="16"/>
    </row>
    <row r="60" spans="1:11" x14ac:dyDescent="0.3">
      <c r="A60" s="20" t="s">
        <v>42</v>
      </c>
      <c r="B60" s="19"/>
      <c r="C60" s="19"/>
      <c r="D60" s="19"/>
      <c r="E60" s="19"/>
      <c r="F60" s="19"/>
      <c r="G60" s="19"/>
      <c r="H60" s="19"/>
      <c r="I60" s="19"/>
      <c r="J60" s="19"/>
      <c r="K60" s="19"/>
    </row>
    <row r="61" spans="1:11" x14ac:dyDescent="0.3">
      <c r="A61"/>
      <c r="B61"/>
      <c r="C61"/>
      <c r="D61"/>
      <c r="E61"/>
      <c r="F61"/>
    </row>
    <row r="62" spans="1:11" ht="18" thickBot="1" x14ac:dyDescent="0.4">
      <c r="A62" s="36" t="s">
        <v>91</v>
      </c>
    </row>
    <row r="63" spans="1:11" ht="15" thickTop="1" x14ac:dyDescent="0.3">
      <c r="A63" s="7" t="s">
        <v>19</v>
      </c>
    </row>
    <row r="64" spans="1:11" x14ac:dyDescent="0.3">
      <c r="A64" s="29" t="s">
        <v>10</v>
      </c>
      <c r="B64" s="30" t="s">
        <v>157</v>
      </c>
      <c r="C64" s="30" t="s">
        <v>158</v>
      </c>
      <c r="D64" s="30" t="s">
        <v>159</v>
      </c>
      <c r="E64" s="30" t="s">
        <v>160</v>
      </c>
      <c r="F64" s="31" t="s">
        <v>161</v>
      </c>
    </row>
    <row r="65" spans="1:6" x14ac:dyDescent="0.3">
      <c r="A65" s="24" t="s">
        <v>11</v>
      </c>
      <c r="B65" s="14">
        <v>835</v>
      </c>
      <c r="C65" s="14">
        <v>716</v>
      </c>
      <c r="D65" s="14">
        <v>378</v>
      </c>
      <c r="E65" s="14">
        <v>468</v>
      </c>
      <c r="F65" s="27">
        <v>457</v>
      </c>
    </row>
    <row r="66" spans="1:6" x14ac:dyDescent="0.3">
      <c r="A66" s="25" t="s">
        <v>12</v>
      </c>
      <c r="B66" s="15">
        <v>2374</v>
      </c>
      <c r="C66" s="15">
        <v>1999</v>
      </c>
      <c r="D66" s="15">
        <v>802</v>
      </c>
      <c r="E66" s="15">
        <v>1092</v>
      </c>
      <c r="F66" s="28">
        <v>2521</v>
      </c>
    </row>
    <row r="67" spans="1:6" x14ac:dyDescent="0.3">
      <c r="A67" s="24" t="s">
        <v>13</v>
      </c>
      <c r="B67" s="14">
        <v>1708</v>
      </c>
      <c r="C67" s="14">
        <v>1513</v>
      </c>
      <c r="D67" s="14">
        <v>1762</v>
      </c>
      <c r="E67" s="14">
        <v>2289</v>
      </c>
      <c r="F67" s="27">
        <v>2645</v>
      </c>
    </row>
    <row r="68" spans="1:6" x14ac:dyDescent="0.3">
      <c r="A68" s="26" t="s">
        <v>14</v>
      </c>
      <c r="B68" s="15">
        <v>10607</v>
      </c>
      <c r="C68" s="15">
        <v>8833</v>
      </c>
      <c r="D68" s="15">
        <v>8894</v>
      </c>
      <c r="E68" s="15">
        <v>12016</v>
      </c>
      <c r="F68" s="28">
        <v>15579</v>
      </c>
    </row>
    <row r="69" spans="1:6" x14ac:dyDescent="0.3">
      <c r="A69" s="24" t="s">
        <v>15</v>
      </c>
      <c r="B69" s="14">
        <v>6485</v>
      </c>
      <c r="C69" s="14">
        <v>1687</v>
      </c>
      <c r="D69" s="14">
        <v>1987</v>
      </c>
      <c r="E69" s="14">
        <v>6178</v>
      </c>
      <c r="F69" s="27">
        <v>8370</v>
      </c>
    </row>
    <row r="70" spans="1:6" x14ac:dyDescent="0.3">
      <c r="A70" s="25" t="s">
        <v>16</v>
      </c>
      <c r="B70" s="15">
        <v>1343</v>
      </c>
      <c r="C70" s="15">
        <v>1569</v>
      </c>
      <c r="D70" s="15">
        <v>4265</v>
      </c>
      <c r="E70" s="15">
        <v>4096</v>
      </c>
      <c r="F70" s="28">
        <v>3991</v>
      </c>
    </row>
    <row r="71" spans="1:6" x14ac:dyDescent="0.3">
      <c r="A71" s="32" t="s">
        <v>17</v>
      </c>
      <c r="B71" s="33">
        <v>23352</v>
      </c>
      <c r="C71" s="33">
        <v>16317</v>
      </c>
      <c r="D71" s="33">
        <v>18088</v>
      </c>
      <c r="E71" s="33">
        <v>26139</v>
      </c>
      <c r="F71" s="34">
        <v>33563</v>
      </c>
    </row>
    <row r="72" spans="1:6" x14ac:dyDescent="0.3">
      <c r="A72" s="16" t="s">
        <v>18</v>
      </c>
      <c r="B72"/>
      <c r="C72"/>
      <c r="D72"/>
      <c r="E72"/>
      <c r="F72"/>
    </row>
    <row r="75" spans="1:6" ht="18" thickBot="1" x14ac:dyDescent="0.4">
      <c r="A75" s="36" t="s">
        <v>92</v>
      </c>
    </row>
    <row r="76" spans="1:6" ht="15" thickTop="1" x14ac:dyDescent="0.3">
      <c r="A76" s="7" t="s">
        <v>20</v>
      </c>
    </row>
    <row r="77" spans="1:6" x14ac:dyDescent="0.3">
      <c r="A77" s="29" t="s">
        <v>10</v>
      </c>
      <c r="B77" s="30" t="s">
        <v>157</v>
      </c>
      <c r="C77" s="30" t="s">
        <v>158</v>
      </c>
      <c r="D77" s="30" t="s">
        <v>159</v>
      </c>
      <c r="E77" s="30" t="s">
        <v>160</v>
      </c>
      <c r="F77" s="31" t="s">
        <v>161</v>
      </c>
    </row>
    <row r="78" spans="1:6" x14ac:dyDescent="0.3">
      <c r="A78" s="24" t="s">
        <v>11</v>
      </c>
      <c r="B78" s="17">
        <f>B65/B71*100</f>
        <v>3.5757108598835221</v>
      </c>
      <c r="C78" s="17">
        <f>C65/C71*100</f>
        <v>4.3880615309186739</v>
      </c>
      <c r="D78" s="17">
        <f>D65/D71*100</f>
        <v>2.0897832817337458</v>
      </c>
      <c r="E78" s="17">
        <f>E65/E71*100</f>
        <v>1.7904280959485825</v>
      </c>
      <c r="F78" s="37">
        <f>F65/F71*100</f>
        <v>1.3616184488871674</v>
      </c>
    </row>
    <row r="79" spans="1:6" x14ac:dyDescent="0.3">
      <c r="A79" s="25" t="s">
        <v>12</v>
      </c>
      <c r="B79" s="18">
        <f>B66/B71*100</f>
        <v>10.166152792052072</v>
      </c>
      <c r="C79" s="18">
        <f>C66/C71*100</f>
        <v>12.251026536740822</v>
      </c>
      <c r="D79" s="18">
        <f>D66/D71*100</f>
        <v>4.4338788146837684</v>
      </c>
      <c r="E79" s="18">
        <f>E66/E71*100</f>
        <v>4.1776655572133592</v>
      </c>
      <c r="F79" s="38">
        <f>F66/F71*100</f>
        <v>7.5112475046926672</v>
      </c>
    </row>
    <row r="80" spans="1:6" x14ac:dyDescent="0.3">
      <c r="A80" s="24" t="s">
        <v>13</v>
      </c>
      <c r="B80" s="17">
        <f>B67/B71*100</f>
        <v>7.3141486810551566</v>
      </c>
      <c r="C80" s="17">
        <f>C67/C71*100</f>
        <v>9.2725378439664148</v>
      </c>
      <c r="D80" s="17">
        <f>D67/D71*100</f>
        <v>9.7412649270234404</v>
      </c>
      <c r="E80" s="17">
        <f>E67/E71*100</f>
        <v>8.7570297256972331</v>
      </c>
      <c r="F80" s="37">
        <f>F67/F71*100</f>
        <v>7.8807019634716795</v>
      </c>
    </row>
    <row r="81" spans="1:6" x14ac:dyDescent="0.3">
      <c r="A81" s="26" t="s">
        <v>14</v>
      </c>
      <c r="B81" s="18">
        <f>B68/B71*100</f>
        <v>45.422233641658103</v>
      </c>
      <c r="C81" s="18">
        <f>C68/C71*100</f>
        <v>54.133725562296988</v>
      </c>
      <c r="D81" s="18">
        <f>D68/D71*100</f>
        <v>49.170720919946923</v>
      </c>
      <c r="E81" s="18">
        <f>E68/E71*100</f>
        <v>45.969623933585829</v>
      </c>
      <c r="F81" s="38">
        <f>F68/F71*100</f>
        <v>46.417185591276109</v>
      </c>
    </row>
    <row r="82" spans="1:6" x14ac:dyDescent="0.3">
      <c r="A82" s="24" t="s">
        <v>15</v>
      </c>
      <c r="B82" s="17">
        <f>B69/B71*100</f>
        <v>27.770640630352862</v>
      </c>
      <c r="C82" s="17">
        <f>C69/C71*100</f>
        <v>10.338910338910338</v>
      </c>
      <c r="D82" s="17">
        <f>D69/D71*100</f>
        <v>10.985183547103052</v>
      </c>
      <c r="E82" s="17">
        <f>E69/E71*100</f>
        <v>23.635181146945179</v>
      </c>
      <c r="F82" s="37">
        <f>F69/F71*100</f>
        <v>24.938175967583351</v>
      </c>
    </row>
    <row r="83" spans="1:6" x14ac:dyDescent="0.3">
      <c r="A83" s="25" t="s">
        <v>16</v>
      </c>
      <c r="B83" s="18">
        <f>B70/B71*100</f>
        <v>5.7511133949982867</v>
      </c>
      <c r="C83" s="18">
        <f>C70/C71*100</f>
        <v>9.6157381871667589</v>
      </c>
      <c r="D83" s="18">
        <f>D70/D71*100</f>
        <v>23.579168509509067</v>
      </c>
      <c r="E83" s="18">
        <f>E70/E71*100</f>
        <v>15.670071540609817</v>
      </c>
      <c r="F83" s="38">
        <f>F70/F71*100</f>
        <v>11.891070524089027</v>
      </c>
    </row>
    <row r="84" spans="1:6" x14ac:dyDescent="0.3">
      <c r="A84" s="32" t="s">
        <v>17</v>
      </c>
      <c r="B84" s="39">
        <f>B71/B71*100</f>
        <v>100</v>
      </c>
      <c r="C84" s="39">
        <f>C71/C71*100</f>
        <v>100</v>
      </c>
      <c r="D84" s="39">
        <f>D71/D71*100</f>
        <v>100</v>
      </c>
      <c r="E84" s="39">
        <f>E71/E71*100</f>
        <v>100</v>
      </c>
      <c r="F84" s="40">
        <f>F71/F71*100</f>
        <v>100</v>
      </c>
    </row>
    <row r="85" spans="1:6" x14ac:dyDescent="0.3">
      <c r="A85" s="16" t="s">
        <v>18</v>
      </c>
      <c r="B85"/>
      <c r="C85"/>
      <c r="D85"/>
      <c r="E85"/>
      <c r="F85"/>
    </row>
    <row r="88" spans="1:6" ht="18" thickBot="1" x14ac:dyDescent="0.4">
      <c r="A88" s="36" t="s">
        <v>93</v>
      </c>
    </row>
    <row r="89" spans="1:6" ht="15" thickTop="1" x14ac:dyDescent="0.3">
      <c r="A89" s="7" t="s">
        <v>19</v>
      </c>
    </row>
    <row r="90" spans="1:6" x14ac:dyDescent="0.3">
      <c r="A90" s="29" t="s">
        <v>10</v>
      </c>
      <c r="B90" s="30" t="s">
        <v>21</v>
      </c>
      <c r="C90" s="30" t="s">
        <v>22</v>
      </c>
      <c r="D90" s="30" t="s">
        <v>23</v>
      </c>
      <c r="E90" s="30" t="s">
        <v>24</v>
      </c>
      <c r="F90" s="31" t="s">
        <v>25</v>
      </c>
    </row>
    <row r="91" spans="1:6" x14ac:dyDescent="0.3">
      <c r="A91" s="24" t="s">
        <v>11</v>
      </c>
      <c r="B91" s="14">
        <f>C65-B65</f>
        <v>-119</v>
      </c>
      <c r="C91" s="14">
        <f>D65-C65</f>
        <v>-338</v>
      </c>
      <c r="D91" s="14">
        <f>E65-D65</f>
        <v>90</v>
      </c>
      <c r="E91" s="14">
        <f>F65-E65</f>
        <v>-11</v>
      </c>
      <c r="F91" s="27">
        <f>F65-B65</f>
        <v>-378</v>
      </c>
    </row>
    <row r="92" spans="1:6" x14ac:dyDescent="0.3">
      <c r="A92" s="25" t="s">
        <v>12</v>
      </c>
      <c r="B92" s="15">
        <f t="shared" ref="B92:E97" si="4">C66-B66</f>
        <v>-375</v>
      </c>
      <c r="C92" s="15">
        <f t="shared" si="4"/>
        <v>-1197</v>
      </c>
      <c r="D92" s="15">
        <f t="shared" si="4"/>
        <v>290</v>
      </c>
      <c r="E92" s="15">
        <f t="shared" si="4"/>
        <v>1429</v>
      </c>
      <c r="F92" s="28">
        <f t="shared" ref="F92:F97" si="5">F66-B66</f>
        <v>147</v>
      </c>
    </row>
    <row r="93" spans="1:6" x14ac:dyDescent="0.3">
      <c r="A93" s="24" t="s">
        <v>13</v>
      </c>
      <c r="B93" s="14">
        <f t="shared" si="4"/>
        <v>-195</v>
      </c>
      <c r="C93" s="14">
        <f t="shared" si="4"/>
        <v>249</v>
      </c>
      <c r="D93" s="14">
        <f t="shared" si="4"/>
        <v>527</v>
      </c>
      <c r="E93" s="14">
        <f t="shared" si="4"/>
        <v>356</v>
      </c>
      <c r="F93" s="27">
        <f t="shared" si="5"/>
        <v>937</v>
      </c>
    </row>
    <row r="94" spans="1:6" x14ac:dyDescent="0.3">
      <c r="A94" s="26" t="s">
        <v>14</v>
      </c>
      <c r="B94" s="15">
        <f t="shared" si="4"/>
        <v>-1774</v>
      </c>
      <c r="C94" s="15">
        <f t="shared" si="4"/>
        <v>61</v>
      </c>
      <c r="D94" s="15">
        <f t="shared" si="4"/>
        <v>3122</v>
      </c>
      <c r="E94" s="15">
        <f t="shared" si="4"/>
        <v>3563</v>
      </c>
      <c r="F94" s="28">
        <f t="shared" si="5"/>
        <v>4972</v>
      </c>
    </row>
    <row r="95" spans="1:6" x14ac:dyDescent="0.3">
      <c r="A95" s="24" t="s">
        <v>15</v>
      </c>
      <c r="B95" s="14">
        <f t="shared" si="4"/>
        <v>-4798</v>
      </c>
      <c r="C95" s="14">
        <f t="shared" si="4"/>
        <v>300</v>
      </c>
      <c r="D95" s="14">
        <f t="shared" si="4"/>
        <v>4191</v>
      </c>
      <c r="E95" s="14">
        <f t="shared" si="4"/>
        <v>2192</v>
      </c>
      <c r="F95" s="27">
        <f t="shared" si="5"/>
        <v>1885</v>
      </c>
    </row>
    <row r="96" spans="1:6" x14ac:dyDescent="0.3">
      <c r="A96" s="25" t="s">
        <v>16</v>
      </c>
      <c r="B96" s="15">
        <f t="shared" si="4"/>
        <v>226</v>
      </c>
      <c r="C96" s="15">
        <f t="shared" si="4"/>
        <v>2696</v>
      </c>
      <c r="D96" s="15">
        <f t="shared" si="4"/>
        <v>-169</v>
      </c>
      <c r="E96" s="15">
        <f t="shared" si="4"/>
        <v>-105</v>
      </c>
      <c r="F96" s="28">
        <f t="shared" si="5"/>
        <v>2648</v>
      </c>
    </row>
    <row r="97" spans="1:6" x14ac:dyDescent="0.3">
      <c r="A97" s="32" t="s">
        <v>17</v>
      </c>
      <c r="B97" s="33">
        <f t="shared" si="4"/>
        <v>-7035</v>
      </c>
      <c r="C97" s="33">
        <f t="shared" si="4"/>
        <v>1771</v>
      </c>
      <c r="D97" s="33">
        <f t="shared" si="4"/>
        <v>8051</v>
      </c>
      <c r="E97" s="33">
        <f t="shared" si="4"/>
        <v>7424</v>
      </c>
      <c r="F97" s="34">
        <f t="shared" si="5"/>
        <v>10211</v>
      </c>
    </row>
    <row r="98" spans="1:6" x14ac:dyDescent="0.3">
      <c r="A98" s="16" t="s">
        <v>18</v>
      </c>
      <c r="B98"/>
      <c r="C98"/>
      <c r="D98"/>
      <c r="E98"/>
      <c r="F98"/>
    </row>
    <row r="99" spans="1:6" x14ac:dyDescent="0.3">
      <c r="A99" s="16"/>
      <c r="B99"/>
      <c r="C99"/>
      <c r="D99"/>
      <c r="E99"/>
      <c r="F99"/>
    </row>
    <row r="100" spans="1:6" x14ac:dyDescent="0.3">
      <c r="A100" s="16"/>
      <c r="B100"/>
      <c r="C100"/>
      <c r="D100"/>
      <c r="E100"/>
      <c r="F100"/>
    </row>
    <row r="101" spans="1:6" ht="18" thickBot="1" x14ac:dyDescent="0.4">
      <c r="A101" s="36" t="s">
        <v>94</v>
      </c>
    </row>
    <row r="102" spans="1:6" ht="15" thickTop="1" x14ac:dyDescent="0.3">
      <c r="A102" s="7" t="s">
        <v>20</v>
      </c>
    </row>
    <row r="103" spans="1:6" x14ac:dyDescent="0.3">
      <c r="A103" s="29" t="s">
        <v>10</v>
      </c>
      <c r="B103" s="30" t="s">
        <v>21</v>
      </c>
      <c r="C103" s="30" t="s">
        <v>22</v>
      </c>
      <c r="D103" s="30" t="s">
        <v>23</v>
      </c>
      <c r="E103" s="30" t="s">
        <v>24</v>
      </c>
      <c r="F103" s="31" t="s">
        <v>25</v>
      </c>
    </row>
    <row r="104" spans="1:6" x14ac:dyDescent="0.3">
      <c r="A104" s="24" t="s">
        <v>11</v>
      </c>
      <c r="B104" s="17">
        <f t="shared" ref="B104:E110" si="6">B91/B65*100</f>
        <v>-14.251497005988023</v>
      </c>
      <c r="C104" s="17">
        <f t="shared" si="6"/>
        <v>-47.206703910614522</v>
      </c>
      <c r="D104" s="17">
        <f t="shared" si="6"/>
        <v>23.809523809523807</v>
      </c>
      <c r="E104" s="17">
        <f t="shared" si="6"/>
        <v>-2.3504273504273505</v>
      </c>
      <c r="F104" s="37">
        <f t="shared" ref="F104:F110" si="7">F91/B65*100</f>
        <v>-45.269461077844312</v>
      </c>
    </row>
    <row r="105" spans="1:6" x14ac:dyDescent="0.3">
      <c r="A105" s="25" t="s">
        <v>12</v>
      </c>
      <c r="B105" s="18">
        <f t="shared" si="6"/>
        <v>-15.796124684077506</v>
      </c>
      <c r="C105" s="18">
        <f t="shared" si="6"/>
        <v>-59.879939969984996</v>
      </c>
      <c r="D105" s="18">
        <f t="shared" si="6"/>
        <v>36.159600997506239</v>
      </c>
      <c r="E105" s="18">
        <f t="shared" si="6"/>
        <v>130.86080586080587</v>
      </c>
      <c r="F105" s="38">
        <f t="shared" si="7"/>
        <v>6.1920808761583821</v>
      </c>
    </row>
    <row r="106" spans="1:6" x14ac:dyDescent="0.3">
      <c r="A106" s="24" t="s">
        <v>13</v>
      </c>
      <c r="B106" s="17">
        <f t="shared" si="6"/>
        <v>-11.416861826697893</v>
      </c>
      <c r="C106" s="17">
        <f t="shared" si="6"/>
        <v>16.457369464639786</v>
      </c>
      <c r="D106" s="17">
        <f t="shared" si="6"/>
        <v>29.909194097616343</v>
      </c>
      <c r="E106" s="17">
        <f t="shared" si="6"/>
        <v>15.552643075578857</v>
      </c>
      <c r="F106" s="37">
        <f t="shared" si="7"/>
        <v>54.859484777517565</v>
      </c>
    </row>
    <row r="107" spans="1:6" x14ac:dyDescent="0.3">
      <c r="A107" s="26" t="s">
        <v>14</v>
      </c>
      <c r="B107" s="18">
        <f t="shared" si="6"/>
        <v>-16.724804374469691</v>
      </c>
      <c r="C107" s="18">
        <f t="shared" si="6"/>
        <v>0.69059209781501185</v>
      </c>
      <c r="D107" s="18">
        <f t="shared" si="6"/>
        <v>35.102316168203288</v>
      </c>
      <c r="E107" s="18">
        <f t="shared" si="6"/>
        <v>29.652130492676431</v>
      </c>
      <c r="F107" s="38">
        <f t="shared" si="7"/>
        <v>46.874705383237483</v>
      </c>
    </row>
    <row r="108" spans="1:6" x14ac:dyDescent="0.3">
      <c r="A108" s="24" t="s">
        <v>15</v>
      </c>
      <c r="B108" s="17">
        <f t="shared" si="6"/>
        <v>-73.986121819583644</v>
      </c>
      <c r="C108" s="17">
        <f t="shared" si="6"/>
        <v>17.783046828689983</v>
      </c>
      <c r="D108" s="17">
        <f t="shared" si="6"/>
        <v>210.9209864116759</v>
      </c>
      <c r="E108" s="17">
        <f t="shared" si="6"/>
        <v>35.480738102945935</v>
      </c>
      <c r="F108" s="37">
        <f t="shared" si="7"/>
        <v>29.067077872012337</v>
      </c>
    </row>
    <row r="109" spans="1:6" x14ac:dyDescent="0.3">
      <c r="A109" s="25" t="s">
        <v>16</v>
      </c>
      <c r="B109" s="18">
        <f t="shared" si="6"/>
        <v>16.827997021593447</v>
      </c>
      <c r="C109" s="18">
        <f t="shared" si="6"/>
        <v>171.82919056724029</v>
      </c>
      <c r="D109" s="18">
        <f t="shared" si="6"/>
        <v>-3.9624853458382181</v>
      </c>
      <c r="E109" s="18">
        <f t="shared" si="6"/>
        <v>-2.5634765625</v>
      </c>
      <c r="F109" s="38">
        <f t="shared" si="7"/>
        <v>197.1705137751303</v>
      </c>
    </row>
    <row r="110" spans="1:6" x14ac:dyDescent="0.3">
      <c r="A110" s="32" t="s">
        <v>17</v>
      </c>
      <c r="B110" s="39">
        <f t="shared" si="6"/>
        <v>-30.125899280575542</v>
      </c>
      <c r="C110" s="39">
        <f t="shared" si="6"/>
        <v>10.853710853710853</v>
      </c>
      <c r="D110" s="39">
        <f t="shared" si="6"/>
        <v>44.510172490048646</v>
      </c>
      <c r="E110" s="39">
        <f t="shared" si="6"/>
        <v>28.402004667355289</v>
      </c>
      <c r="F110" s="40">
        <f t="shared" si="7"/>
        <v>43.726447413497773</v>
      </c>
    </row>
    <row r="111" spans="1:6" x14ac:dyDescent="0.3">
      <c r="A111" s="16" t="s">
        <v>18</v>
      </c>
    </row>
    <row r="118" spans="1:11" x14ac:dyDescent="0.3">
      <c r="A118" s="12" t="s">
        <v>2</v>
      </c>
      <c r="B118" s="12" t="s">
        <v>2</v>
      </c>
      <c r="C118" s="12" t="s">
        <v>2</v>
      </c>
      <c r="D118" s="12" t="s">
        <v>2</v>
      </c>
      <c r="E118" s="12" t="s">
        <v>2</v>
      </c>
      <c r="F118" s="12" t="s">
        <v>2</v>
      </c>
      <c r="G118" s="12" t="s">
        <v>2</v>
      </c>
      <c r="H118" s="12" t="s">
        <v>2</v>
      </c>
      <c r="I118" s="12" t="s">
        <v>2</v>
      </c>
      <c r="J118" s="12" t="s">
        <v>2</v>
      </c>
      <c r="K118"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53E2B-90EB-4CC4-88AD-D315FE14BFCB}">
  <sheetPr>
    <tabColor theme="4" tint="-0.499984740745262"/>
    <pageSetUpPr fitToPage="1"/>
  </sheetPr>
  <dimension ref="A1:K118"/>
  <sheetViews>
    <sheetView zoomScale="85" zoomScaleNormal="85" workbookViewId="0">
      <pane ySplit="3" topLeftCell="A97" activePane="bottomLeft" state="frozen"/>
      <selection pane="bottomLeft" activeCell="A103" sqref="A103:F110"/>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43</v>
      </c>
      <c r="B2" s="2"/>
      <c r="C2" s="2"/>
      <c r="D2" s="2"/>
      <c r="E2" s="2"/>
      <c r="F2" s="2"/>
      <c r="G2" s="2"/>
      <c r="H2" s="2"/>
      <c r="I2" s="2"/>
      <c r="J2" s="2"/>
      <c r="K2" s="2"/>
    </row>
    <row r="3" spans="1:11" ht="16.2" thickBot="1" x14ac:dyDescent="0.35">
      <c r="A3" s="5" t="s">
        <v>9</v>
      </c>
      <c r="B3" s="11"/>
      <c r="C3" s="11"/>
      <c r="D3" s="11"/>
      <c r="E3" s="11"/>
      <c r="F3" s="11"/>
      <c r="G3" s="11"/>
      <c r="H3" s="11"/>
      <c r="I3" s="11"/>
      <c r="J3" s="11"/>
      <c r="K3" s="11"/>
    </row>
    <row r="4" spans="1:11" customFormat="1" ht="15" thickTop="1" x14ac:dyDescent="0.3"/>
    <row r="6" spans="1:11" x14ac:dyDescent="0.3">
      <c r="A6" s="20" t="s">
        <v>44</v>
      </c>
      <c r="B6" s="19"/>
      <c r="C6" s="19"/>
      <c r="D6" s="19"/>
      <c r="E6" s="19"/>
      <c r="F6" s="19"/>
      <c r="G6" s="19"/>
      <c r="H6" s="19"/>
      <c r="I6" s="19"/>
      <c r="J6" s="19"/>
      <c r="K6" s="19"/>
    </row>
    <row r="8" spans="1:11" ht="18" thickBot="1" x14ac:dyDescent="0.4">
      <c r="A8" s="36" t="s">
        <v>95</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11</v>
      </c>
      <c r="B11" s="14">
        <v>2921</v>
      </c>
      <c r="C11" s="14">
        <v>2486</v>
      </c>
      <c r="D11" s="14">
        <v>3303</v>
      </c>
      <c r="E11" s="14">
        <v>3836</v>
      </c>
      <c r="F11" s="27">
        <v>3695</v>
      </c>
    </row>
    <row r="12" spans="1:11" x14ac:dyDescent="0.3">
      <c r="A12" s="25" t="s">
        <v>12</v>
      </c>
      <c r="B12" s="15">
        <v>7457</v>
      </c>
      <c r="C12" s="15">
        <v>7249</v>
      </c>
      <c r="D12" s="15">
        <v>8598</v>
      </c>
      <c r="E12" s="15">
        <v>9197</v>
      </c>
      <c r="F12" s="28">
        <v>10298</v>
      </c>
    </row>
    <row r="13" spans="1:11" x14ac:dyDescent="0.3">
      <c r="A13" s="24" t="s">
        <v>13</v>
      </c>
      <c r="B13" s="14">
        <v>19050</v>
      </c>
      <c r="C13" s="14">
        <v>20301</v>
      </c>
      <c r="D13" s="14">
        <v>23147</v>
      </c>
      <c r="E13" s="14">
        <v>23857</v>
      </c>
      <c r="F13" s="27">
        <v>26692</v>
      </c>
    </row>
    <row r="14" spans="1:11" x14ac:dyDescent="0.3">
      <c r="A14" s="26" t="s">
        <v>14</v>
      </c>
      <c r="B14" s="15">
        <v>20058</v>
      </c>
      <c r="C14" s="15">
        <v>19634</v>
      </c>
      <c r="D14" s="15">
        <v>20660</v>
      </c>
      <c r="E14" s="15">
        <v>22448</v>
      </c>
      <c r="F14" s="28">
        <v>24385</v>
      </c>
    </row>
    <row r="15" spans="1:11" x14ac:dyDescent="0.3">
      <c r="A15" s="24" t="s">
        <v>15</v>
      </c>
      <c r="B15" s="14">
        <v>13922</v>
      </c>
      <c r="C15" s="14">
        <v>2606</v>
      </c>
      <c r="D15" s="14">
        <v>2629</v>
      </c>
      <c r="E15" s="14">
        <v>11869</v>
      </c>
      <c r="F15" s="27">
        <v>16565</v>
      </c>
    </row>
    <row r="16" spans="1:11" x14ac:dyDescent="0.3">
      <c r="A16" s="25" t="s">
        <v>16</v>
      </c>
      <c r="B16" s="15">
        <v>489</v>
      </c>
      <c r="C16" s="15">
        <v>1887</v>
      </c>
      <c r="D16" s="15">
        <v>4019</v>
      </c>
      <c r="E16" s="15">
        <v>2669</v>
      </c>
      <c r="F16" s="28">
        <v>3600</v>
      </c>
    </row>
    <row r="17" spans="1:6" x14ac:dyDescent="0.3">
      <c r="A17" s="32" t="s">
        <v>17</v>
      </c>
      <c r="B17" s="33">
        <v>63897</v>
      </c>
      <c r="C17" s="33">
        <v>54163</v>
      </c>
      <c r="D17" s="33">
        <v>62356</v>
      </c>
      <c r="E17" s="33">
        <v>73876</v>
      </c>
      <c r="F17" s="34">
        <v>85235</v>
      </c>
    </row>
    <row r="18" spans="1:6" x14ac:dyDescent="0.3">
      <c r="A18" s="16" t="s">
        <v>18</v>
      </c>
      <c r="B18"/>
      <c r="C18"/>
      <c r="D18"/>
      <c r="E18"/>
      <c r="F18"/>
    </row>
    <row r="19" spans="1:6" x14ac:dyDescent="0.3">
      <c r="A19" s="16"/>
      <c r="B19"/>
      <c r="C19"/>
      <c r="D19"/>
      <c r="E19"/>
      <c r="F19"/>
    </row>
    <row r="20" spans="1:6" x14ac:dyDescent="0.3">
      <c r="A20"/>
      <c r="B20"/>
      <c r="C20"/>
      <c r="D20"/>
      <c r="E20"/>
      <c r="F20"/>
    </row>
    <row r="21" spans="1:6" ht="18" thickBot="1" x14ac:dyDescent="0.4">
      <c r="A21" s="36" t="s">
        <v>96</v>
      </c>
    </row>
    <row r="22" spans="1:6" ht="15" thickTop="1" x14ac:dyDescent="0.3">
      <c r="A22" s="7" t="s">
        <v>20</v>
      </c>
    </row>
    <row r="23" spans="1:6" x14ac:dyDescent="0.3">
      <c r="A23" s="29" t="s">
        <v>10</v>
      </c>
      <c r="B23" s="30" t="s">
        <v>157</v>
      </c>
      <c r="C23" s="30" t="s">
        <v>158</v>
      </c>
      <c r="D23" s="30" t="s">
        <v>159</v>
      </c>
      <c r="E23" s="30" t="s">
        <v>160</v>
      </c>
      <c r="F23" s="31" t="s">
        <v>161</v>
      </c>
    </row>
    <row r="24" spans="1:6" x14ac:dyDescent="0.3">
      <c r="A24" s="24" t="s">
        <v>11</v>
      </c>
      <c r="B24" s="17">
        <f>B11/B17*100</f>
        <v>4.5714196284645601</v>
      </c>
      <c r="C24" s="17">
        <f>C11/C17*100</f>
        <v>4.5898491590199955</v>
      </c>
      <c r="D24" s="17">
        <f>D11/D17*100</f>
        <v>5.297004297902367</v>
      </c>
      <c r="E24" s="17">
        <f>E11/E17*100</f>
        <v>5.1924847040987601</v>
      </c>
      <c r="F24" s="37">
        <f>F11/F17*100</f>
        <v>4.3350736199917872</v>
      </c>
    </row>
    <row r="25" spans="1:6" x14ac:dyDescent="0.3">
      <c r="A25" s="25" t="s">
        <v>12</v>
      </c>
      <c r="B25" s="18">
        <f>B12/B17*100</f>
        <v>11.670344460616304</v>
      </c>
      <c r="C25" s="18">
        <f>C12/C17*100</f>
        <v>13.383675202629099</v>
      </c>
      <c r="D25" s="18">
        <f>D12/D17*100</f>
        <v>13.788568862659567</v>
      </c>
      <c r="E25" s="18">
        <f>E12/E17*100</f>
        <v>12.449239265796741</v>
      </c>
      <c r="F25" s="38">
        <f>F12/F17*100</f>
        <v>12.081891241860738</v>
      </c>
    </row>
    <row r="26" spans="1:6" x14ac:dyDescent="0.3">
      <c r="A26" s="24" t="s">
        <v>13</v>
      </c>
      <c r="B26" s="17">
        <f>B13/B17*100</f>
        <v>29.813606272594956</v>
      </c>
      <c r="C26" s="17">
        <f>C13/C17*100</f>
        <v>37.481306426896587</v>
      </c>
      <c r="D26" s="17">
        <f>D13/D17*100</f>
        <v>37.120726153056644</v>
      </c>
      <c r="E26" s="17">
        <f>E13/E17*100</f>
        <v>32.293302290324327</v>
      </c>
      <c r="F26" s="37">
        <f>F13/F17*100</f>
        <v>31.315774036487358</v>
      </c>
    </row>
    <row r="27" spans="1:6" x14ac:dyDescent="0.3">
      <c r="A27" s="26" t="s">
        <v>14</v>
      </c>
      <c r="B27" s="18">
        <f>B14/B17*100</f>
        <v>31.391145124184234</v>
      </c>
      <c r="C27" s="18">
        <f>C14/C17*100</f>
        <v>36.249838450602809</v>
      </c>
      <c r="D27" s="18">
        <f>D14/D17*100</f>
        <v>33.132336904227337</v>
      </c>
      <c r="E27" s="18">
        <f>E14/E17*100</f>
        <v>30.386052303860524</v>
      </c>
      <c r="F27" s="38">
        <f>F14/F17*100</f>
        <v>28.609139438024282</v>
      </c>
    </row>
    <row r="28" spans="1:6" x14ac:dyDescent="0.3">
      <c r="A28" s="24" t="s">
        <v>15</v>
      </c>
      <c r="B28" s="17">
        <f>B15/B17*100</f>
        <v>21.788190368874908</v>
      </c>
      <c r="C28" s="17">
        <f>C15/C17*100</f>
        <v>4.811402618023374</v>
      </c>
      <c r="D28" s="17">
        <f>D15/D17*100</f>
        <v>4.2161139264866252</v>
      </c>
      <c r="E28" s="17">
        <f>E15/E17*100</f>
        <v>16.066110780226325</v>
      </c>
      <c r="F28" s="37">
        <f>F15/F17*100</f>
        <v>19.434504604915819</v>
      </c>
    </row>
    <row r="29" spans="1:6" x14ac:dyDescent="0.3">
      <c r="A29" s="25" t="s">
        <v>16</v>
      </c>
      <c r="B29" s="18">
        <f>B16/B17*100</f>
        <v>0.76529414526503592</v>
      </c>
      <c r="C29" s="18">
        <f>C16/C17*100</f>
        <v>3.4839281428281299</v>
      </c>
      <c r="D29" s="18">
        <f>D16/D17*100</f>
        <v>6.4452498556674582</v>
      </c>
      <c r="E29" s="18">
        <f>E16/E17*100</f>
        <v>3.6128106556933242</v>
      </c>
      <c r="F29" s="38">
        <f>F16/F17*100</f>
        <v>4.2236170587200093</v>
      </c>
    </row>
    <row r="30" spans="1:6" x14ac:dyDescent="0.3">
      <c r="A30" s="32" t="s">
        <v>17</v>
      </c>
      <c r="B30" s="39">
        <f>B17/B17*100</f>
        <v>100</v>
      </c>
      <c r="C30" s="39">
        <f>C17/C17*100</f>
        <v>100</v>
      </c>
      <c r="D30" s="39">
        <f>D17/D17*100</f>
        <v>100</v>
      </c>
      <c r="E30" s="39">
        <f>E17/E17*100</f>
        <v>100</v>
      </c>
      <c r="F30" s="40">
        <f>F17/F17*100</f>
        <v>100</v>
      </c>
    </row>
    <row r="31" spans="1:6" x14ac:dyDescent="0.3">
      <c r="A31" s="16" t="s">
        <v>18</v>
      </c>
    </row>
    <row r="34" spans="1:6" ht="18" thickBot="1" x14ac:dyDescent="0.4">
      <c r="A34" s="36" t="s">
        <v>97</v>
      </c>
    </row>
    <row r="35" spans="1:6" ht="15" thickTop="1" x14ac:dyDescent="0.3">
      <c r="A35" s="7" t="s">
        <v>19</v>
      </c>
    </row>
    <row r="36" spans="1:6" x14ac:dyDescent="0.3">
      <c r="A36" s="29" t="s">
        <v>10</v>
      </c>
      <c r="B36" s="30" t="s">
        <v>21</v>
      </c>
      <c r="C36" s="30" t="s">
        <v>22</v>
      </c>
      <c r="D36" s="30" t="s">
        <v>23</v>
      </c>
      <c r="E36" s="30" t="s">
        <v>24</v>
      </c>
      <c r="F36" s="31" t="s">
        <v>25</v>
      </c>
    </row>
    <row r="37" spans="1:6" x14ac:dyDescent="0.3">
      <c r="A37" s="24" t="s">
        <v>11</v>
      </c>
      <c r="B37" s="14">
        <f t="shared" ref="B37:E43" si="0">C11-B11</f>
        <v>-435</v>
      </c>
      <c r="C37" s="14">
        <f t="shared" si="0"/>
        <v>817</v>
      </c>
      <c r="D37" s="14">
        <f t="shared" si="0"/>
        <v>533</v>
      </c>
      <c r="E37" s="14">
        <f t="shared" si="0"/>
        <v>-141</v>
      </c>
      <c r="F37" s="27">
        <f t="shared" ref="F37:F43" si="1">F11-B11</f>
        <v>774</v>
      </c>
    </row>
    <row r="38" spans="1:6" x14ac:dyDescent="0.3">
      <c r="A38" s="25" t="s">
        <v>12</v>
      </c>
      <c r="B38" s="15">
        <f t="shared" si="0"/>
        <v>-208</v>
      </c>
      <c r="C38" s="15">
        <f t="shared" si="0"/>
        <v>1349</v>
      </c>
      <c r="D38" s="15">
        <f t="shared" si="0"/>
        <v>599</v>
      </c>
      <c r="E38" s="15">
        <f t="shared" si="0"/>
        <v>1101</v>
      </c>
      <c r="F38" s="28">
        <f t="shared" si="1"/>
        <v>2841</v>
      </c>
    </row>
    <row r="39" spans="1:6" x14ac:dyDescent="0.3">
      <c r="A39" s="24" t="s">
        <v>13</v>
      </c>
      <c r="B39" s="14">
        <f t="shared" si="0"/>
        <v>1251</v>
      </c>
      <c r="C39" s="14">
        <f t="shared" si="0"/>
        <v>2846</v>
      </c>
      <c r="D39" s="14">
        <f t="shared" si="0"/>
        <v>710</v>
      </c>
      <c r="E39" s="14">
        <f t="shared" si="0"/>
        <v>2835</v>
      </c>
      <c r="F39" s="27">
        <f t="shared" si="1"/>
        <v>7642</v>
      </c>
    </row>
    <row r="40" spans="1:6" x14ac:dyDescent="0.3">
      <c r="A40" s="26" t="s">
        <v>14</v>
      </c>
      <c r="B40" s="15">
        <f t="shared" si="0"/>
        <v>-424</v>
      </c>
      <c r="C40" s="15">
        <f t="shared" si="0"/>
        <v>1026</v>
      </c>
      <c r="D40" s="15">
        <f t="shared" si="0"/>
        <v>1788</v>
      </c>
      <c r="E40" s="15">
        <f t="shared" si="0"/>
        <v>1937</v>
      </c>
      <c r="F40" s="28">
        <f t="shared" si="1"/>
        <v>4327</v>
      </c>
    </row>
    <row r="41" spans="1:6" x14ac:dyDescent="0.3">
      <c r="A41" s="24" t="s">
        <v>15</v>
      </c>
      <c r="B41" s="14">
        <f t="shared" si="0"/>
        <v>-11316</v>
      </c>
      <c r="C41" s="14">
        <f t="shared" si="0"/>
        <v>23</v>
      </c>
      <c r="D41" s="14">
        <f t="shared" si="0"/>
        <v>9240</v>
      </c>
      <c r="E41" s="14">
        <f t="shared" si="0"/>
        <v>4696</v>
      </c>
      <c r="F41" s="27">
        <f t="shared" si="1"/>
        <v>2643</v>
      </c>
    </row>
    <row r="42" spans="1:6" x14ac:dyDescent="0.3">
      <c r="A42" s="25" t="s">
        <v>16</v>
      </c>
      <c r="B42" s="15">
        <f t="shared" si="0"/>
        <v>1398</v>
      </c>
      <c r="C42" s="15">
        <f t="shared" si="0"/>
        <v>2132</v>
      </c>
      <c r="D42" s="15">
        <f t="shared" si="0"/>
        <v>-1350</v>
      </c>
      <c r="E42" s="15">
        <f t="shared" si="0"/>
        <v>931</v>
      </c>
      <c r="F42" s="28">
        <f t="shared" si="1"/>
        <v>3111</v>
      </c>
    </row>
    <row r="43" spans="1:6" x14ac:dyDescent="0.3">
      <c r="A43" s="32" t="s">
        <v>17</v>
      </c>
      <c r="B43" s="33">
        <f t="shared" si="0"/>
        <v>-9734</v>
      </c>
      <c r="C43" s="33">
        <f t="shared" si="0"/>
        <v>8193</v>
      </c>
      <c r="D43" s="33">
        <f t="shared" si="0"/>
        <v>11520</v>
      </c>
      <c r="E43" s="33">
        <f t="shared" si="0"/>
        <v>11359</v>
      </c>
      <c r="F43" s="34">
        <f t="shared" si="1"/>
        <v>21338</v>
      </c>
    </row>
    <row r="44" spans="1:6" x14ac:dyDescent="0.3">
      <c r="A44" s="16" t="s">
        <v>18</v>
      </c>
      <c r="B44"/>
      <c r="C44"/>
      <c r="D44"/>
      <c r="E44"/>
      <c r="F44"/>
    </row>
    <row r="45" spans="1:6" x14ac:dyDescent="0.3">
      <c r="A45" s="16"/>
      <c r="B45"/>
      <c r="C45"/>
      <c r="D45"/>
      <c r="E45"/>
      <c r="F45"/>
    </row>
    <row r="46" spans="1:6" x14ac:dyDescent="0.3">
      <c r="A46" s="16"/>
      <c r="B46"/>
      <c r="C46"/>
      <c r="D46"/>
      <c r="E46"/>
      <c r="F46"/>
    </row>
    <row r="47" spans="1:6" ht="18" thickBot="1" x14ac:dyDescent="0.4">
      <c r="A47" s="36" t="s">
        <v>98</v>
      </c>
    </row>
    <row r="48" spans="1:6" ht="15" thickTop="1" x14ac:dyDescent="0.3">
      <c r="A48" s="7" t="s">
        <v>20</v>
      </c>
    </row>
    <row r="49" spans="1:11" x14ac:dyDescent="0.3">
      <c r="A49" s="29" t="s">
        <v>10</v>
      </c>
      <c r="B49" s="30" t="s">
        <v>21</v>
      </c>
      <c r="C49" s="30" t="s">
        <v>22</v>
      </c>
      <c r="D49" s="30" t="s">
        <v>23</v>
      </c>
      <c r="E49" s="30" t="s">
        <v>24</v>
      </c>
      <c r="F49" s="31" t="s">
        <v>25</v>
      </c>
    </row>
    <row r="50" spans="1:11" x14ac:dyDescent="0.3">
      <c r="A50" s="24" t="s">
        <v>11</v>
      </c>
      <c r="B50" s="17">
        <f t="shared" ref="B50:E56" si="2">B37/B11*100</f>
        <v>-14.892160219103046</v>
      </c>
      <c r="C50" s="17">
        <f t="shared" si="2"/>
        <v>32.864038616251008</v>
      </c>
      <c r="D50" s="17">
        <f t="shared" si="2"/>
        <v>16.136845292158643</v>
      </c>
      <c r="E50" s="17">
        <f t="shared" si="2"/>
        <v>-3.6757038581856096</v>
      </c>
      <c r="F50" s="37">
        <f t="shared" ref="F50:F56" si="3">F37/B11*100</f>
        <v>26.497774734679901</v>
      </c>
    </row>
    <row r="51" spans="1:11" x14ac:dyDescent="0.3">
      <c r="A51" s="25" t="s">
        <v>12</v>
      </c>
      <c r="B51" s="18">
        <f t="shared" si="2"/>
        <v>-2.7893254660050957</v>
      </c>
      <c r="C51" s="18">
        <f t="shared" si="2"/>
        <v>18.609463374258521</v>
      </c>
      <c r="D51" s="18">
        <f t="shared" si="2"/>
        <v>6.9667364503372884</v>
      </c>
      <c r="E51" s="18">
        <f t="shared" si="2"/>
        <v>11.971294987495924</v>
      </c>
      <c r="F51" s="38">
        <f t="shared" si="3"/>
        <v>38.098431004425372</v>
      </c>
    </row>
    <row r="52" spans="1:11" x14ac:dyDescent="0.3">
      <c r="A52" s="24" t="s">
        <v>13</v>
      </c>
      <c r="B52" s="17">
        <f t="shared" si="2"/>
        <v>6.5669291338582685</v>
      </c>
      <c r="C52" s="17">
        <f t="shared" si="2"/>
        <v>14.019013841682677</v>
      </c>
      <c r="D52" s="17">
        <f t="shared" si="2"/>
        <v>3.067352140666177</v>
      </c>
      <c r="E52" s="17">
        <f t="shared" si="2"/>
        <v>11.883304690447249</v>
      </c>
      <c r="F52" s="37">
        <f t="shared" si="3"/>
        <v>40.115485564304457</v>
      </c>
    </row>
    <row r="53" spans="1:11" x14ac:dyDescent="0.3">
      <c r="A53" s="26" t="s">
        <v>14</v>
      </c>
      <c r="B53" s="18">
        <f t="shared" si="2"/>
        <v>-2.1138697776448301</v>
      </c>
      <c r="C53" s="18">
        <f t="shared" si="2"/>
        <v>5.2256290108994605</v>
      </c>
      <c r="D53" s="18">
        <f t="shared" si="2"/>
        <v>8.6544046466602129</v>
      </c>
      <c r="E53" s="18">
        <f t="shared" si="2"/>
        <v>8.628831076265147</v>
      </c>
      <c r="F53" s="38">
        <f t="shared" si="3"/>
        <v>21.572439924219765</v>
      </c>
    </row>
    <row r="54" spans="1:11" x14ac:dyDescent="0.3">
      <c r="A54" s="24" t="s">
        <v>15</v>
      </c>
      <c r="B54" s="17">
        <f t="shared" si="2"/>
        <v>-81.281425082603079</v>
      </c>
      <c r="C54" s="17">
        <f t="shared" si="2"/>
        <v>0.88257866462010737</v>
      </c>
      <c r="D54" s="17">
        <f t="shared" si="2"/>
        <v>351.46443514644352</v>
      </c>
      <c r="E54" s="17">
        <f t="shared" si="2"/>
        <v>39.565254023085352</v>
      </c>
      <c r="F54" s="37">
        <f t="shared" si="3"/>
        <v>18.984341330268638</v>
      </c>
    </row>
    <row r="55" spans="1:11" x14ac:dyDescent="0.3">
      <c r="A55" s="25" t="s">
        <v>16</v>
      </c>
      <c r="B55" s="18">
        <f t="shared" si="2"/>
        <v>285.88957055214723</v>
      </c>
      <c r="C55" s="18">
        <f t="shared" si="2"/>
        <v>112.98357180710121</v>
      </c>
      <c r="D55" s="18">
        <f t="shared" si="2"/>
        <v>-33.590445384423987</v>
      </c>
      <c r="E55" s="18">
        <f t="shared" si="2"/>
        <v>34.88197826901461</v>
      </c>
      <c r="F55" s="38">
        <f t="shared" si="3"/>
        <v>636.19631901840489</v>
      </c>
    </row>
    <row r="56" spans="1:11" x14ac:dyDescent="0.3">
      <c r="A56" s="32" t="s">
        <v>17</v>
      </c>
      <c r="B56" s="39">
        <f t="shared" si="2"/>
        <v>-15.23389204500994</v>
      </c>
      <c r="C56" s="39">
        <f t="shared" si="2"/>
        <v>15.12656241345568</v>
      </c>
      <c r="D56" s="39">
        <f t="shared" si="2"/>
        <v>18.474565398678557</v>
      </c>
      <c r="E56" s="39">
        <f t="shared" si="2"/>
        <v>15.375764795061997</v>
      </c>
      <c r="F56" s="40">
        <f t="shared" si="3"/>
        <v>33.394369062710297</v>
      </c>
    </row>
    <row r="57" spans="1:11" x14ac:dyDescent="0.3">
      <c r="A57" s="16" t="s">
        <v>18</v>
      </c>
    </row>
    <row r="58" spans="1:11" x14ac:dyDescent="0.3">
      <c r="A58" s="16"/>
    </row>
    <row r="59" spans="1:11" x14ac:dyDescent="0.3">
      <c r="A59" s="16"/>
    </row>
    <row r="60" spans="1:11" x14ac:dyDescent="0.3">
      <c r="A60" s="20" t="s">
        <v>45</v>
      </c>
      <c r="B60" s="19"/>
      <c r="C60" s="19"/>
      <c r="D60" s="19"/>
      <c r="E60" s="19"/>
      <c r="F60" s="19"/>
      <c r="G60" s="19"/>
      <c r="H60" s="19"/>
      <c r="I60" s="19"/>
      <c r="J60" s="19"/>
      <c r="K60" s="19"/>
    </row>
    <row r="61" spans="1:11" x14ac:dyDescent="0.3">
      <c r="A61"/>
      <c r="B61"/>
      <c r="C61"/>
      <c r="D61"/>
      <c r="E61"/>
      <c r="F61"/>
    </row>
    <row r="62" spans="1:11" ht="18" thickBot="1" x14ac:dyDescent="0.4">
      <c r="A62" s="36" t="s">
        <v>99</v>
      </c>
    </row>
    <row r="63" spans="1:11" ht="15" thickTop="1" x14ac:dyDescent="0.3">
      <c r="A63" s="7" t="s">
        <v>19</v>
      </c>
    </row>
    <row r="64" spans="1:11" x14ac:dyDescent="0.3">
      <c r="A64" s="29" t="s">
        <v>10</v>
      </c>
      <c r="B64" s="30" t="s">
        <v>157</v>
      </c>
      <c r="C64" s="30" t="s">
        <v>158</v>
      </c>
      <c r="D64" s="30" t="s">
        <v>159</v>
      </c>
      <c r="E64" s="30" t="s">
        <v>160</v>
      </c>
      <c r="F64" s="31" t="s">
        <v>161</v>
      </c>
    </row>
    <row r="65" spans="1:6" x14ac:dyDescent="0.3">
      <c r="A65" s="24" t="s">
        <v>11</v>
      </c>
      <c r="B65" s="14">
        <v>6377</v>
      </c>
      <c r="C65" s="14">
        <v>4350</v>
      </c>
      <c r="D65" s="14">
        <v>4475</v>
      </c>
      <c r="E65" s="14">
        <v>5720</v>
      </c>
      <c r="F65" s="27">
        <v>6259</v>
      </c>
    </row>
    <row r="66" spans="1:6" x14ac:dyDescent="0.3">
      <c r="A66" s="25" t="s">
        <v>12</v>
      </c>
      <c r="B66" s="15">
        <v>12136</v>
      </c>
      <c r="C66" s="15">
        <v>11479</v>
      </c>
      <c r="D66" s="15">
        <v>12754</v>
      </c>
      <c r="E66" s="15">
        <v>15776</v>
      </c>
      <c r="F66" s="28">
        <v>19606</v>
      </c>
    </row>
    <row r="67" spans="1:6" x14ac:dyDescent="0.3">
      <c r="A67" s="24" t="s">
        <v>13</v>
      </c>
      <c r="B67" s="14">
        <v>21539</v>
      </c>
      <c r="C67" s="14">
        <v>22803</v>
      </c>
      <c r="D67" s="14">
        <v>27664</v>
      </c>
      <c r="E67" s="14">
        <v>26990</v>
      </c>
      <c r="F67" s="27">
        <v>28613</v>
      </c>
    </row>
    <row r="68" spans="1:6" x14ac:dyDescent="0.3">
      <c r="A68" s="26" t="s">
        <v>14</v>
      </c>
      <c r="B68" s="15">
        <v>20312</v>
      </c>
      <c r="C68" s="15">
        <v>19497</v>
      </c>
      <c r="D68" s="15">
        <v>5950</v>
      </c>
      <c r="E68" s="15">
        <v>5503</v>
      </c>
      <c r="F68" s="28">
        <v>8106</v>
      </c>
    </row>
    <row r="69" spans="1:6" x14ac:dyDescent="0.3">
      <c r="A69" s="24" t="s">
        <v>15</v>
      </c>
      <c r="B69" s="14">
        <v>14989</v>
      </c>
      <c r="C69" s="14">
        <v>2483</v>
      </c>
      <c r="D69" s="14">
        <v>1749</v>
      </c>
      <c r="E69" s="14">
        <v>11819</v>
      </c>
      <c r="F69" s="27">
        <v>13430</v>
      </c>
    </row>
    <row r="70" spans="1:6" x14ac:dyDescent="0.3">
      <c r="A70" s="25" t="s">
        <v>16</v>
      </c>
      <c r="B70" s="15">
        <v>2303</v>
      </c>
      <c r="C70" s="15">
        <v>1087</v>
      </c>
      <c r="D70" s="15">
        <v>14888</v>
      </c>
      <c r="E70" s="15">
        <v>16004</v>
      </c>
      <c r="F70" s="28">
        <v>14431</v>
      </c>
    </row>
    <row r="71" spans="1:6" x14ac:dyDescent="0.3">
      <c r="A71" s="32" t="s">
        <v>17</v>
      </c>
      <c r="B71" s="33">
        <v>77656</v>
      </c>
      <c r="C71" s="33">
        <v>61699</v>
      </c>
      <c r="D71" s="33">
        <v>67480</v>
      </c>
      <c r="E71" s="33">
        <v>81812</v>
      </c>
      <c r="F71" s="34">
        <v>90445</v>
      </c>
    </row>
    <row r="72" spans="1:6" x14ac:dyDescent="0.3">
      <c r="A72" s="16" t="s">
        <v>18</v>
      </c>
      <c r="B72"/>
      <c r="C72"/>
      <c r="D72"/>
      <c r="E72"/>
      <c r="F72"/>
    </row>
    <row r="75" spans="1:6" ht="18" thickBot="1" x14ac:dyDescent="0.4">
      <c r="A75" s="36" t="s">
        <v>100</v>
      </c>
    </row>
    <row r="76" spans="1:6" ht="15" thickTop="1" x14ac:dyDescent="0.3">
      <c r="A76" s="7" t="s">
        <v>20</v>
      </c>
    </row>
    <row r="77" spans="1:6" x14ac:dyDescent="0.3">
      <c r="A77" s="29" t="s">
        <v>10</v>
      </c>
      <c r="B77" s="30" t="s">
        <v>157</v>
      </c>
      <c r="C77" s="30" t="s">
        <v>158</v>
      </c>
      <c r="D77" s="30" t="s">
        <v>159</v>
      </c>
      <c r="E77" s="30" t="s">
        <v>160</v>
      </c>
      <c r="F77" s="31" t="s">
        <v>161</v>
      </c>
    </row>
    <row r="78" spans="1:6" x14ac:dyDescent="0.3">
      <c r="A78" s="24" t="s">
        <v>11</v>
      </c>
      <c r="B78" s="17">
        <f>B65/B71*100</f>
        <v>8.2118574224786229</v>
      </c>
      <c r="C78" s="17">
        <f>C65/C71*100</f>
        <v>7.0503573801844439</v>
      </c>
      <c r="D78" s="17">
        <f>D65/D71*100</f>
        <v>6.6315945465323063</v>
      </c>
      <c r="E78" s="17">
        <f>E65/E71*100</f>
        <v>6.991639368307828</v>
      </c>
      <c r="F78" s="37">
        <f>F65/F71*100</f>
        <v>6.9202277627287296</v>
      </c>
    </row>
    <row r="79" spans="1:6" x14ac:dyDescent="0.3">
      <c r="A79" s="25" t="s">
        <v>12</v>
      </c>
      <c r="B79" s="18">
        <f>B66/B71*100</f>
        <v>15.627897393633461</v>
      </c>
      <c r="C79" s="18">
        <f>C66/C71*100</f>
        <v>18.60483962462925</v>
      </c>
      <c r="D79" s="18">
        <f>D66/D71*100</f>
        <v>18.900414937759336</v>
      </c>
      <c r="E79" s="18">
        <f>E66/E71*100</f>
        <v>19.283234733290961</v>
      </c>
      <c r="F79" s="38">
        <f>F66/F71*100</f>
        <v>21.677262424677981</v>
      </c>
    </row>
    <row r="80" spans="1:6" x14ac:dyDescent="0.3">
      <c r="A80" s="24" t="s">
        <v>13</v>
      </c>
      <c r="B80" s="17">
        <f>B67/B71*100</f>
        <v>27.736427320490371</v>
      </c>
      <c r="C80" s="17">
        <f>C67/C71*100</f>
        <v>36.958459618470314</v>
      </c>
      <c r="D80" s="17">
        <f>D67/D71*100</f>
        <v>40.995850622406635</v>
      </c>
      <c r="E80" s="17">
        <f>E67/E71*100</f>
        <v>32.990270375983968</v>
      </c>
      <c r="F80" s="37">
        <f>F67/F71*100</f>
        <v>31.635800762894579</v>
      </c>
    </row>
    <row r="81" spans="1:6" x14ac:dyDescent="0.3">
      <c r="A81" s="26" t="s">
        <v>14</v>
      </c>
      <c r="B81" s="18">
        <f>B68/B71*100</f>
        <v>26.156381992376637</v>
      </c>
      <c r="C81" s="18">
        <f>C68/C71*100</f>
        <v>31.60018800953014</v>
      </c>
      <c r="D81" s="18">
        <f>D68/D71*100</f>
        <v>8.8174273858921168</v>
      </c>
      <c r="E81" s="18">
        <f>E68/E71*100</f>
        <v>6.7263971055590872</v>
      </c>
      <c r="F81" s="38">
        <f>F68/F71*100</f>
        <v>8.9623528111006685</v>
      </c>
    </row>
    <row r="82" spans="1:6" x14ac:dyDescent="0.3">
      <c r="A82" s="24" t="s">
        <v>15</v>
      </c>
      <c r="B82" s="17">
        <f>B69/B71*100</f>
        <v>19.301792520861234</v>
      </c>
      <c r="C82" s="17">
        <f>C69/C71*100</f>
        <v>4.0243764080455113</v>
      </c>
      <c r="D82" s="17">
        <f>D69/D71*100</f>
        <v>2.591879075281565</v>
      </c>
      <c r="E82" s="17">
        <f>E69/E71*100</f>
        <v>14.446535960494794</v>
      </c>
      <c r="F82" s="37">
        <f>F69/F71*100</f>
        <v>14.848803140029855</v>
      </c>
    </row>
    <row r="83" spans="1:6" x14ac:dyDescent="0.3">
      <c r="A83" s="25" t="s">
        <v>16</v>
      </c>
      <c r="B83" s="18">
        <f>B70/B71*100</f>
        <v>2.9656433501596786</v>
      </c>
      <c r="C83" s="18">
        <f>C70/C71*100</f>
        <v>1.7617789591403428</v>
      </c>
      <c r="D83" s="18">
        <f>D70/D71*100</f>
        <v>22.062833432128038</v>
      </c>
      <c r="E83" s="18">
        <f>E70/E71*100</f>
        <v>19.561922456363369</v>
      </c>
      <c r="F83" s="38">
        <f>F70/F71*100</f>
        <v>15.95555309856819</v>
      </c>
    </row>
    <row r="84" spans="1:6" x14ac:dyDescent="0.3">
      <c r="A84" s="32" t="s">
        <v>17</v>
      </c>
      <c r="B84" s="39">
        <f>B71/B71*100</f>
        <v>100</v>
      </c>
      <c r="C84" s="39">
        <f>C71/C71*100</f>
        <v>100</v>
      </c>
      <c r="D84" s="39">
        <f>D71/D71*100</f>
        <v>100</v>
      </c>
      <c r="E84" s="39">
        <f>E71/E71*100</f>
        <v>100</v>
      </c>
      <c r="F84" s="40">
        <f>F71/F71*100</f>
        <v>100</v>
      </c>
    </row>
    <row r="85" spans="1:6" x14ac:dyDescent="0.3">
      <c r="A85" s="16" t="s">
        <v>18</v>
      </c>
      <c r="B85"/>
      <c r="C85"/>
      <c r="D85"/>
      <c r="E85"/>
      <c r="F85"/>
    </row>
    <row r="88" spans="1:6" ht="18" thickBot="1" x14ac:dyDescent="0.4">
      <c r="A88" s="36" t="s">
        <v>101</v>
      </c>
    </row>
    <row r="89" spans="1:6" ht="15" thickTop="1" x14ac:dyDescent="0.3">
      <c r="A89" s="7" t="s">
        <v>19</v>
      </c>
    </row>
    <row r="90" spans="1:6" x14ac:dyDescent="0.3">
      <c r="A90" s="29" t="s">
        <v>10</v>
      </c>
      <c r="B90" s="30" t="s">
        <v>21</v>
      </c>
      <c r="C90" s="30" t="s">
        <v>22</v>
      </c>
      <c r="D90" s="30" t="s">
        <v>23</v>
      </c>
      <c r="E90" s="30" t="s">
        <v>24</v>
      </c>
      <c r="F90" s="31" t="s">
        <v>25</v>
      </c>
    </row>
    <row r="91" spans="1:6" x14ac:dyDescent="0.3">
      <c r="A91" s="24" t="s">
        <v>11</v>
      </c>
      <c r="B91" s="14">
        <f>C65-B65</f>
        <v>-2027</v>
      </c>
      <c r="C91" s="14">
        <f>D65-C65</f>
        <v>125</v>
      </c>
      <c r="D91" s="14">
        <f>E65-D65</f>
        <v>1245</v>
      </c>
      <c r="E91" s="14">
        <f>F65-E65</f>
        <v>539</v>
      </c>
      <c r="F91" s="27">
        <f>F65-B65</f>
        <v>-118</v>
      </c>
    </row>
    <row r="92" spans="1:6" x14ac:dyDescent="0.3">
      <c r="A92" s="25" t="s">
        <v>12</v>
      </c>
      <c r="B92" s="15">
        <f t="shared" ref="B92:E97" si="4">C66-B66</f>
        <v>-657</v>
      </c>
      <c r="C92" s="15">
        <f t="shared" si="4"/>
        <v>1275</v>
      </c>
      <c r="D92" s="15">
        <f t="shared" si="4"/>
        <v>3022</v>
      </c>
      <c r="E92" s="15">
        <f t="shared" si="4"/>
        <v>3830</v>
      </c>
      <c r="F92" s="28">
        <f t="shared" ref="F92:F97" si="5">F66-B66</f>
        <v>7470</v>
      </c>
    </row>
    <row r="93" spans="1:6" x14ac:dyDescent="0.3">
      <c r="A93" s="24" t="s">
        <v>13</v>
      </c>
      <c r="B93" s="14">
        <f t="shared" si="4"/>
        <v>1264</v>
      </c>
      <c r="C93" s="14">
        <f t="shared" si="4"/>
        <v>4861</v>
      </c>
      <c r="D93" s="14">
        <f t="shared" si="4"/>
        <v>-674</v>
      </c>
      <c r="E93" s="14">
        <f t="shared" si="4"/>
        <v>1623</v>
      </c>
      <c r="F93" s="27">
        <f t="shared" si="5"/>
        <v>7074</v>
      </c>
    </row>
    <row r="94" spans="1:6" x14ac:dyDescent="0.3">
      <c r="A94" s="26" t="s">
        <v>14</v>
      </c>
      <c r="B94" s="15">
        <f t="shared" si="4"/>
        <v>-815</v>
      </c>
      <c r="C94" s="15">
        <f t="shared" si="4"/>
        <v>-13547</v>
      </c>
      <c r="D94" s="15">
        <f t="shared" si="4"/>
        <v>-447</v>
      </c>
      <c r="E94" s="15">
        <f t="shared" si="4"/>
        <v>2603</v>
      </c>
      <c r="F94" s="28">
        <f t="shared" si="5"/>
        <v>-12206</v>
      </c>
    </row>
    <row r="95" spans="1:6" x14ac:dyDescent="0.3">
      <c r="A95" s="24" t="s">
        <v>15</v>
      </c>
      <c r="B95" s="14">
        <f t="shared" si="4"/>
        <v>-12506</v>
      </c>
      <c r="C95" s="14">
        <f t="shared" si="4"/>
        <v>-734</v>
      </c>
      <c r="D95" s="14">
        <f t="shared" si="4"/>
        <v>10070</v>
      </c>
      <c r="E95" s="14">
        <f t="shared" si="4"/>
        <v>1611</v>
      </c>
      <c r="F95" s="27">
        <f t="shared" si="5"/>
        <v>-1559</v>
      </c>
    </row>
    <row r="96" spans="1:6" x14ac:dyDescent="0.3">
      <c r="A96" s="25" t="s">
        <v>16</v>
      </c>
      <c r="B96" s="15">
        <f t="shared" si="4"/>
        <v>-1216</v>
      </c>
      <c r="C96" s="15">
        <f t="shared" si="4"/>
        <v>13801</v>
      </c>
      <c r="D96" s="15">
        <f t="shared" si="4"/>
        <v>1116</v>
      </c>
      <c r="E96" s="15">
        <f t="shared" si="4"/>
        <v>-1573</v>
      </c>
      <c r="F96" s="28">
        <f t="shared" si="5"/>
        <v>12128</v>
      </c>
    </row>
    <row r="97" spans="1:6" x14ac:dyDescent="0.3">
      <c r="A97" s="32" t="s">
        <v>17</v>
      </c>
      <c r="B97" s="33">
        <f t="shared" si="4"/>
        <v>-15957</v>
      </c>
      <c r="C97" s="33">
        <f t="shared" si="4"/>
        <v>5781</v>
      </c>
      <c r="D97" s="33">
        <f t="shared" si="4"/>
        <v>14332</v>
      </c>
      <c r="E97" s="33">
        <f t="shared" si="4"/>
        <v>8633</v>
      </c>
      <c r="F97" s="34">
        <f t="shared" si="5"/>
        <v>12789</v>
      </c>
    </row>
    <row r="98" spans="1:6" x14ac:dyDescent="0.3">
      <c r="A98" s="16" t="s">
        <v>18</v>
      </c>
      <c r="B98"/>
      <c r="C98"/>
      <c r="D98"/>
      <c r="E98"/>
      <c r="F98"/>
    </row>
    <row r="99" spans="1:6" x14ac:dyDescent="0.3">
      <c r="A99" s="16"/>
      <c r="B99"/>
      <c r="C99"/>
      <c r="D99"/>
      <c r="E99"/>
      <c r="F99"/>
    </row>
    <row r="100" spans="1:6" x14ac:dyDescent="0.3">
      <c r="A100" s="16"/>
      <c r="B100"/>
      <c r="C100"/>
      <c r="D100"/>
      <c r="E100"/>
      <c r="F100"/>
    </row>
    <row r="101" spans="1:6" ht="18" thickBot="1" x14ac:dyDescent="0.4">
      <c r="A101" s="36" t="s">
        <v>102</v>
      </c>
    </row>
    <row r="102" spans="1:6" ht="15" thickTop="1" x14ac:dyDescent="0.3">
      <c r="A102" s="7" t="s">
        <v>20</v>
      </c>
    </row>
    <row r="103" spans="1:6" x14ac:dyDescent="0.3">
      <c r="A103" s="29" t="s">
        <v>10</v>
      </c>
      <c r="B103" s="30" t="s">
        <v>21</v>
      </c>
      <c r="C103" s="30" t="s">
        <v>22</v>
      </c>
      <c r="D103" s="30" t="s">
        <v>23</v>
      </c>
      <c r="E103" s="30" t="s">
        <v>24</v>
      </c>
      <c r="F103" s="31" t="s">
        <v>25</v>
      </c>
    </row>
    <row r="104" spans="1:6" x14ac:dyDescent="0.3">
      <c r="A104" s="24" t="s">
        <v>11</v>
      </c>
      <c r="B104" s="17">
        <f t="shared" ref="B104:E110" si="6">B91/B65*100</f>
        <v>-31.786106319586011</v>
      </c>
      <c r="C104" s="17">
        <f t="shared" si="6"/>
        <v>2.8735632183908044</v>
      </c>
      <c r="D104" s="17">
        <f t="shared" si="6"/>
        <v>27.821229050279328</v>
      </c>
      <c r="E104" s="17">
        <f t="shared" si="6"/>
        <v>9.4230769230769234</v>
      </c>
      <c r="F104" s="37">
        <f t="shared" ref="F104:F110" si="7">F91/B65*100</f>
        <v>-1.850399874549161</v>
      </c>
    </row>
    <row r="105" spans="1:6" x14ac:dyDescent="0.3">
      <c r="A105" s="25" t="s">
        <v>12</v>
      </c>
      <c r="B105" s="18">
        <f t="shared" si="6"/>
        <v>-5.413645352669743</v>
      </c>
      <c r="C105" s="18">
        <f t="shared" si="6"/>
        <v>11.107239306559805</v>
      </c>
      <c r="D105" s="18">
        <f t="shared" si="6"/>
        <v>23.694527207150699</v>
      </c>
      <c r="E105" s="18">
        <f t="shared" si="6"/>
        <v>24.277383367139961</v>
      </c>
      <c r="F105" s="38">
        <f t="shared" si="7"/>
        <v>61.552406064601186</v>
      </c>
    </row>
    <row r="106" spans="1:6" x14ac:dyDescent="0.3">
      <c r="A106" s="24" t="s">
        <v>13</v>
      </c>
      <c r="B106" s="17">
        <f t="shared" si="6"/>
        <v>5.8684247179534799</v>
      </c>
      <c r="C106" s="17">
        <f t="shared" si="6"/>
        <v>21.317370521422621</v>
      </c>
      <c r="D106" s="17">
        <f t="shared" si="6"/>
        <v>-2.4363794100636205</v>
      </c>
      <c r="E106" s="17">
        <f t="shared" si="6"/>
        <v>6.0133382734346057</v>
      </c>
      <c r="F106" s="37">
        <f t="shared" si="7"/>
        <v>32.842750359812435</v>
      </c>
    </row>
    <row r="107" spans="1:6" x14ac:dyDescent="0.3">
      <c r="A107" s="26" t="s">
        <v>14</v>
      </c>
      <c r="B107" s="18">
        <f t="shared" si="6"/>
        <v>-4.0124064592359199</v>
      </c>
      <c r="C107" s="18">
        <f t="shared" si="6"/>
        <v>-69.482484484792522</v>
      </c>
      <c r="D107" s="18">
        <f t="shared" si="6"/>
        <v>-7.5126050420168067</v>
      </c>
      <c r="E107" s="18">
        <f t="shared" si="6"/>
        <v>47.301471924404872</v>
      </c>
      <c r="F107" s="38">
        <f t="shared" si="7"/>
        <v>-60.092556124458454</v>
      </c>
    </row>
    <row r="108" spans="1:6" x14ac:dyDescent="0.3">
      <c r="A108" s="24" t="s">
        <v>15</v>
      </c>
      <c r="B108" s="17">
        <f t="shared" si="6"/>
        <v>-83.434518647007806</v>
      </c>
      <c r="C108" s="17">
        <f t="shared" si="6"/>
        <v>-29.561014901329035</v>
      </c>
      <c r="D108" s="17">
        <f t="shared" si="6"/>
        <v>575.75757575757575</v>
      </c>
      <c r="E108" s="17">
        <f t="shared" si="6"/>
        <v>13.630594804975042</v>
      </c>
      <c r="F108" s="37">
        <f t="shared" si="7"/>
        <v>-10.400960704516645</v>
      </c>
    </row>
    <row r="109" spans="1:6" x14ac:dyDescent="0.3">
      <c r="A109" s="25" t="s">
        <v>16</v>
      </c>
      <c r="B109" s="18">
        <f t="shared" si="6"/>
        <v>-52.800694745983499</v>
      </c>
      <c r="C109" s="18">
        <f t="shared" si="6"/>
        <v>1269.6412143514258</v>
      </c>
      <c r="D109" s="18">
        <f t="shared" si="6"/>
        <v>7.4959699086512623</v>
      </c>
      <c r="E109" s="18">
        <f t="shared" si="6"/>
        <v>-9.8287928017995512</v>
      </c>
      <c r="F109" s="38">
        <f t="shared" si="7"/>
        <v>526.61745549283546</v>
      </c>
    </row>
    <row r="110" spans="1:6" x14ac:dyDescent="0.3">
      <c r="A110" s="32" t="s">
        <v>17</v>
      </c>
      <c r="B110" s="39">
        <f t="shared" si="6"/>
        <v>-20.548315648501081</v>
      </c>
      <c r="C110" s="39">
        <f t="shared" si="6"/>
        <v>9.3696818424933959</v>
      </c>
      <c r="D110" s="39">
        <f t="shared" si="6"/>
        <v>21.238885595732068</v>
      </c>
      <c r="E110" s="39">
        <f t="shared" si="6"/>
        <v>10.552241724930328</v>
      </c>
      <c r="F110" s="40">
        <f t="shared" si="7"/>
        <v>16.468785412588854</v>
      </c>
    </row>
    <row r="111" spans="1:6" x14ac:dyDescent="0.3">
      <c r="A111" s="16" t="s">
        <v>18</v>
      </c>
    </row>
    <row r="118" spans="1:11" x14ac:dyDescent="0.3">
      <c r="A118" s="12" t="s">
        <v>2</v>
      </c>
      <c r="B118" s="12" t="s">
        <v>2</v>
      </c>
      <c r="C118" s="12" t="s">
        <v>2</v>
      </c>
      <c r="D118" s="12" t="s">
        <v>2</v>
      </c>
      <c r="E118" s="12" t="s">
        <v>2</v>
      </c>
      <c r="F118" s="12" t="s">
        <v>2</v>
      </c>
      <c r="G118" s="12" t="s">
        <v>2</v>
      </c>
      <c r="H118" s="12" t="s">
        <v>2</v>
      </c>
      <c r="I118" s="12" t="s">
        <v>2</v>
      </c>
      <c r="J118" s="12" t="s">
        <v>2</v>
      </c>
      <c r="K118"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98AD9-A54C-44D6-8AFC-B1B4D514E459}">
  <sheetPr>
    <tabColor theme="4"/>
    <pageSetUpPr fitToPage="1"/>
  </sheetPr>
  <dimension ref="A1:K142"/>
  <sheetViews>
    <sheetView zoomScale="80" zoomScaleNormal="80" workbookViewId="0">
      <pane ySplit="3" topLeftCell="A65" activePane="bottomLeft" state="frozen"/>
      <selection pane="bottomLeft" activeCell="H83" sqref="H83"/>
    </sheetView>
  </sheetViews>
  <sheetFormatPr defaultColWidth="9.109375" defaultRowHeight="14.4" x14ac:dyDescent="0.3"/>
  <cols>
    <col min="1" max="1" width="50.6640625" style="3" customWidth="1"/>
    <col min="2" max="11" width="15.6640625" style="3" customWidth="1"/>
    <col min="12" max="16384" width="9.109375" style="3"/>
  </cols>
  <sheetData>
    <row r="1" spans="1:11" ht="31.2" x14ac:dyDescent="0.6">
      <c r="A1" s="1" t="s">
        <v>3</v>
      </c>
      <c r="B1" s="2"/>
      <c r="C1" s="2"/>
      <c r="D1" s="2"/>
      <c r="E1" s="2"/>
      <c r="F1" s="2"/>
      <c r="G1" s="2"/>
      <c r="H1" s="2"/>
      <c r="I1" s="2"/>
      <c r="J1" s="2"/>
      <c r="K1" s="2"/>
    </row>
    <row r="2" spans="1:11" ht="15.6" x14ac:dyDescent="0.3">
      <c r="A2" s="10" t="s">
        <v>46</v>
      </c>
      <c r="B2" s="2"/>
      <c r="C2" s="2"/>
      <c r="D2" s="2"/>
      <c r="E2" s="2"/>
      <c r="F2" s="2"/>
      <c r="G2" s="2"/>
      <c r="H2" s="2"/>
      <c r="I2" s="2"/>
      <c r="J2" s="2"/>
      <c r="K2" s="2"/>
    </row>
    <row r="3" spans="1:11" ht="16.2" thickBot="1" x14ac:dyDescent="0.35">
      <c r="A3" s="5" t="s">
        <v>49</v>
      </c>
      <c r="B3" s="11"/>
      <c r="C3" s="11"/>
      <c r="D3" s="11"/>
      <c r="E3" s="11"/>
      <c r="F3" s="11"/>
      <c r="G3" s="11"/>
      <c r="H3" s="11"/>
      <c r="I3" s="11"/>
      <c r="J3" s="11"/>
      <c r="K3" s="11"/>
    </row>
    <row r="4" spans="1:11" customFormat="1" ht="15" thickTop="1" x14ac:dyDescent="0.3"/>
    <row r="6" spans="1:11" x14ac:dyDescent="0.3">
      <c r="A6" s="20" t="s">
        <v>47</v>
      </c>
      <c r="B6" s="19"/>
      <c r="C6" s="19"/>
      <c r="D6" s="19"/>
      <c r="E6" s="19"/>
      <c r="F6" s="19"/>
      <c r="G6" s="19"/>
      <c r="H6" s="19"/>
      <c r="I6" s="19"/>
      <c r="J6" s="19"/>
      <c r="K6" s="19"/>
    </row>
    <row r="8" spans="1:11" ht="18" thickBot="1" x14ac:dyDescent="0.4">
      <c r="A8" s="36" t="s">
        <v>103</v>
      </c>
    </row>
    <row r="9" spans="1:11" ht="15" thickTop="1" x14ac:dyDescent="0.3">
      <c r="A9" s="7" t="s">
        <v>19</v>
      </c>
    </row>
    <row r="10" spans="1:11" x14ac:dyDescent="0.3">
      <c r="A10" s="29" t="s">
        <v>10</v>
      </c>
      <c r="B10" s="30" t="s">
        <v>157</v>
      </c>
      <c r="C10" s="30" t="s">
        <v>158</v>
      </c>
      <c r="D10" s="30" t="s">
        <v>159</v>
      </c>
      <c r="E10" s="30" t="s">
        <v>160</v>
      </c>
      <c r="F10" s="31" t="s">
        <v>161</v>
      </c>
    </row>
    <row r="11" spans="1:11" x14ac:dyDescent="0.3">
      <c r="A11" s="24" t="s">
        <v>34</v>
      </c>
      <c r="B11" s="14">
        <v>201967</v>
      </c>
      <c r="C11" s="14">
        <v>101645</v>
      </c>
      <c r="D11" s="14">
        <v>123570</v>
      </c>
      <c r="E11" s="14">
        <v>163929</v>
      </c>
      <c r="F11" s="27">
        <v>177701</v>
      </c>
    </row>
    <row r="12" spans="1:11" x14ac:dyDescent="0.3">
      <c r="A12" s="25" t="s">
        <v>43</v>
      </c>
      <c r="B12" s="35">
        <v>63897</v>
      </c>
      <c r="C12" s="15">
        <v>54163</v>
      </c>
      <c r="D12" s="15">
        <v>62356</v>
      </c>
      <c r="E12" s="15">
        <v>73876</v>
      </c>
      <c r="F12" s="28">
        <v>85235</v>
      </c>
    </row>
    <row r="13" spans="1:11" x14ac:dyDescent="0.3">
      <c r="A13" s="24" t="s">
        <v>1</v>
      </c>
      <c r="B13" s="14">
        <v>38656</v>
      </c>
      <c r="C13" s="14">
        <v>33178</v>
      </c>
      <c r="D13" s="14">
        <v>39071</v>
      </c>
      <c r="E13" s="14">
        <v>47124</v>
      </c>
      <c r="F13" s="27">
        <v>54012</v>
      </c>
    </row>
    <row r="14" spans="1:11" x14ac:dyDescent="0.3">
      <c r="A14" s="26" t="s">
        <v>0</v>
      </c>
      <c r="B14" s="15">
        <v>30331</v>
      </c>
      <c r="C14" s="15">
        <v>17799</v>
      </c>
      <c r="D14" s="15">
        <v>28684</v>
      </c>
      <c r="E14" s="15">
        <v>38625</v>
      </c>
      <c r="F14" s="28">
        <v>44772</v>
      </c>
    </row>
    <row r="15" spans="1:11" x14ac:dyDescent="0.3">
      <c r="A15" s="24" t="s">
        <v>40</v>
      </c>
      <c r="B15" s="14">
        <v>29596</v>
      </c>
      <c r="C15" s="14">
        <v>26225</v>
      </c>
      <c r="D15" s="14">
        <v>28929</v>
      </c>
      <c r="E15" s="14">
        <v>32979</v>
      </c>
      <c r="F15" s="27">
        <v>36351</v>
      </c>
    </row>
    <row r="16" spans="1:11" x14ac:dyDescent="0.3">
      <c r="A16" s="25" t="s">
        <v>50</v>
      </c>
      <c r="B16" s="15">
        <v>28293</v>
      </c>
      <c r="C16" s="15">
        <v>30341</v>
      </c>
      <c r="D16" s="15">
        <v>34120</v>
      </c>
      <c r="E16" s="15">
        <v>36585</v>
      </c>
      <c r="F16" s="28">
        <v>33545</v>
      </c>
    </row>
    <row r="17" spans="1:6" x14ac:dyDescent="0.3">
      <c r="A17" s="24" t="s">
        <v>37</v>
      </c>
      <c r="B17" s="14">
        <v>31558</v>
      </c>
      <c r="C17" s="14">
        <v>32498</v>
      </c>
      <c r="D17" s="14">
        <v>26356</v>
      </c>
      <c r="E17" s="14">
        <v>34574</v>
      </c>
      <c r="F17" s="27">
        <v>32953</v>
      </c>
    </row>
    <row r="18" spans="1:6" x14ac:dyDescent="0.3">
      <c r="A18" s="25" t="s">
        <v>51</v>
      </c>
      <c r="B18" s="15">
        <v>208912</v>
      </c>
      <c r="C18" s="15">
        <v>146709</v>
      </c>
      <c r="D18" s="15">
        <v>201383</v>
      </c>
      <c r="E18" s="15">
        <v>260647</v>
      </c>
      <c r="F18" s="28">
        <v>258112</v>
      </c>
    </row>
    <row r="19" spans="1:6" x14ac:dyDescent="0.3">
      <c r="A19" s="32" t="s">
        <v>17</v>
      </c>
      <c r="B19" s="33">
        <v>569313</v>
      </c>
      <c r="C19" s="33">
        <v>442558</v>
      </c>
      <c r="D19" s="33">
        <v>544469</v>
      </c>
      <c r="E19" s="33">
        <v>688339</v>
      </c>
      <c r="F19" s="34">
        <v>722681</v>
      </c>
    </row>
    <row r="20" spans="1:6" x14ac:dyDescent="0.3">
      <c r="A20" s="16" t="s">
        <v>18</v>
      </c>
      <c r="B20"/>
      <c r="C20"/>
      <c r="D20"/>
      <c r="E20"/>
      <c r="F20"/>
    </row>
    <row r="21" spans="1:6" x14ac:dyDescent="0.3">
      <c r="A21" s="16" t="s">
        <v>119</v>
      </c>
      <c r="B21"/>
      <c r="C21"/>
      <c r="D21"/>
      <c r="E21"/>
      <c r="F21"/>
    </row>
    <row r="22" spans="1:6" x14ac:dyDescent="0.3">
      <c r="A22" s="16"/>
      <c r="B22"/>
      <c r="C22"/>
      <c r="D22"/>
      <c r="E22"/>
      <c r="F22"/>
    </row>
    <row r="23" spans="1:6" x14ac:dyDescent="0.3">
      <c r="A23"/>
      <c r="B23"/>
      <c r="C23"/>
      <c r="D23"/>
      <c r="E23"/>
      <c r="F23"/>
    </row>
    <row r="24" spans="1:6" ht="18" thickBot="1" x14ac:dyDescent="0.4">
      <c r="A24" s="36" t="s">
        <v>104</v>
      </c>
    </row>
    <row r="25" spans="1:6" ht="15" thickTop="1" x14ac:dyDescent="0.3">
      <c r="A25" s="7" t="s">
        <v>20</v>
      </c>
    </row>
    <row r="26" spans="1:6" x14ac:dyDescent="0.3">
      <c r="A26" s="29" t="s">
        <v>10</v>
      </c>
      <c r="B26" s="30" t="s">
        <v>157</v>
      </c>
      <c r="C26" s="30" t="s">
        <v>158</v>
      </c>
      <c r="D26" s="30" t="s">
        <v>159</v>
      </c>
      <c r="E26" s="30" t="s">
        <v>160</v>
      </c>
      <c r="F26" s="31" t="s">
        <v>161</v>
      </c>
    </row>
    <row r="27" spans="1:6" x14ac:dyDescent="0.3">
      <c r="A27" s="24" t="str">
        <f t="shared" ref="A27:A35" si="0">A11</f>
        <v>European Union</v>
      </c>
      <c r="B27" s="17">
        <f>B11/B$19*100</f>
        <v>35.47556440833074</v>
      </c>
      <c r="C27" s="17">
        <f t="shared" ref="C27:F27" si="1">C11/C$19*100</f>
        <v>22.967611024995595</v>
      </c>
      <c r="D27" s="17">
        <f t="shared" si="1"/>
        <v>22.6955069985619</v>
      </c>
      <c r="E27" s="17">
        <f t="shared" si="1"/>
        <v>23.815155032622005</v>
      </c>
      <c r="F27" s="37">
        <f t="shared" si="1"/>
        <v>24.589134071602821</v>
      </c>
    </row>
    <row r="28" spans="1:6" x14ac:dyDescent="0.3">
      <c r="A28" s="25" t="str">
        <f t="shared" si="0"/>
        <v>United Kingdom</v>
      </c>
      <c r="B28" s="18">
        <f t="shared" ref="B28:F28" si="2">B12/B$19*100</f>
        <v>11.22352730396109</v>
      </c>
      <c r="C28" s="18">
        <f t="shared" si="2"/>
        <v>12.238621830358959</v>
      </c>
      <c r="D28" s="18">
        <f t="shared" si="2"/>
        <v>11.452626320323104</v>
      </c>
      <c r="E28" s="18">
        <f t="shared" si="2"/>
        <v>10.732502444289803</v>
      </c>
      <c r="F28" s="38">
        <f t="shared" si="2"/>
        <v>11.794277143027145</v>
      </c>
    </row>
    <row r="29" spans="1:6" x14ac:dyDescent="0.3">
      <c r="A29" s="24" t="str">
        <f t="shared" si="0"/>
        <v>Canada</v>
      </c>
      <c r="B29" s="17">
        <f t="shared" ref="B29:F29" si="3">B13/B$19*100</f>
        <v>6.7899380481387217</v>
      </c>
      <c r="C29" s="17">
        <f t="shared" si="3"/>
        <v>7.4968704666958903</v>
      </c>
      <c r="D29" s="17">
        <f t="shared" si="3"/>
        <v>7.1759824709946756</v>
      </c>
      <c r="E29" s="17">
        <f t="shared" si="3"/>
        <v>6.8460453352200012</v>
      </c>
      <c r="F29" s="37">
        <f t="shared" si="3"/>
        <v>7.473837004155361</v>
      </c>
    </row>
    <row r="30" spans="1:6" x14ac:dyDescent="0.3">
      <c r="A30" s="26" t="str">
        <f t="shared" si="0"/>
        <v>Mexico</v>
      </c>
      <c r="B30" s="18">
        <f t="shared" ref="B30:F30" si="4">B14/B$19*100</f>
        <v>5.3276492895823564</v>
      </c>
      <c r="C30" s="18">
        <f t="shared" si="4"/>
        <v>4.0218457241762664</v>
      </c>
      <c r="D30" s="18">
        <f t="shared" si="4"/>
        <v>5.2682521869931991</v>
      </c>
      <c r="E30" s="18">
        <f t="shared" si="4"/>
        <v>5.6113339502774071</v>
      </c>
      <c r="F30" s="38">
        <f t="shared" si="4"/>
        <v>6.195264577316963</v>
      </c>
    </row>
    <row r="31" spans="1:6" x14ac:dyDescent="0.3">
      <c r="A31" s="24" t="str">
        <f t="shared" si="0"/>
        <v>India</v>
      </c>
      <c r="B31" s="17">
        <f t="shared" ref="B31:F31" si="5">B15/B$19*100</f>
        <v>5.1985463181062084</v>
      </c>
      <c r="C31" s="17">
        <f t="shared" si="5"/>
        <v>5.9257769603080277</v>
      </c>
      <c r="D31" s="17">
        <f t="shared" si="5"/>
        <v>5.3132501574928961</v>
      </c>
      <c r="E31" s="17">
        <f t="shared" si="5"/>
        <v>4.7910985720698669</v>
      </c>
      <c r="F31" s="37">
        <f t="shared" si="5"/>
        <v>5.030020161039241</v>
      </c>
    </row>
    <row r="32" spans="1:6" x14ac:dyDescent="0.3">
      <c r="A32" s="25" t="str">
        <f t="shared" si="0"/>
        <v>Bermuda</v>
      </c>
      <c r="B32" s="18">
        <f t="shared" ref="B32:F32" si="6">B16/B$19*100</f>
        <v>4.9696739754757049</v>
      </c>
      <c r="C32" s="18">
        <f t="shared" si="6"/>
        <v>6.8558245472909771</v>
      </c>
      <c r="D32" s="18">
        <f t="shared" si="6"/>
        <v>6.2666561365293525</v>
      </c>
      <c r="E32" s="18">
        <f t="shared" si="6"/>
        <v>5.3149683513501342</v>
      </c>
      <c r="F32" s="38">
        <f t="shared" si="6"/>
        <v>4.6417437292526023</v>
      </c>
    </row>
    <row r="33" spans="1:6" x14ac:dyDescent="0.3">
      <c r="A33" s="24" t="str">
        <f t="shared" si="0"/>
        <v>Japan</v>
      </c>
      <c r="B33" s="17">
        <f t="shared" ref="B33:F33" si="7">B17/B$19*100</f>
        <v>5.5431722093119253</v>
      </c>
      <c r="C33" s="17">
        <f t="shared" si="7"/>
        <v>7.3432182900320413</v>
      </c>
      <c r="D33" s="17">
        <f t="shared" si="7"/>
        <v>4.8406796346532124</v>
      </c>
      <c r="E33" s="17">
        <f t="shared" si="7"/>
        <v>5.0228157927997685</v>
      </c>
      <c r="F33" s="37">
        <f t="shared" si="7"/>
        <v>4.559826534805814</v>
      </c>
    </row>
    <row r="34" spans="1:6" x14ac:dyDescent="0.3">
      <c r="A34" s="25" t="str">
        <f t="shared" si="0"/>
        <v>All other countries</v>
      </c>
      <c r="B34" s="22">
        <f t="shared" ref="B34:F34" si="8">B18/B$19*100</f>
        <v>36.69545575105434</v>
      </c>
      <c r="C34" s="22">
        <f t="shared" si="8"/>
        <v>33.150231156142247</v>
      </c>
      <c r="D34" s="22">
        <f t="shared" si="8"/>
        <v>36.987046094451657</v>
      </c>
      <c r="E34" s="22">
        <f t="shared" si="8"/>
        <v>37.866080521371011</v>
      </c>
      <c r="F34" s="43">
        <f t="shared" si="8"/>
        <v>35.715896778800051</v>
      </c>
    </row>
    <row r="35" spans="1:6" x14ac:dyDescent="0.3">
      <c r="A35" s="32" t="str">
        <f t="shared" si="0"/>
        <v>Total</v>
      </c>
      <c r="B35" s="45">
        <f t="shared" ref="B35:F35" si="9">B19/B$19*100</f>
        <v>100</v>
      </c>
      <c r="C35" s="45">
        <f t="shared" si="9"/>
        <v>100</v>
      </c>
      <c r="D35" s="45">
        <f t="shared" si="9"/>
        <v>100</v>
      </c>
      <c r="E35" s="45">
        <f t="shared" si="9"/>
        <v>100</v>
      </c>
      <c r="F35" s="46">
        <f t="shared" si="9"/>
        <v>100</v>
      </c>
    </row>
    <row r="36" spans="1:6" x14ac:dyDescent="0.3">
      <c r="A36" s="16" t="s">
        <v>18</v>
      </c>
    </row>
    <row r="37" spans="1:6" x14ac:dyDescent="0.3">
      <c r="A37" s="16" t="s">
        <v>119</v>
      </c>
      <c r="B37"/>
      <c r="C37"/>
      <c r="D37"/>
      <c r="E37"/>
      <c r="F37"/>
    </row>
    <row r="40" spans="1:6" ht="18" thickBot="1" x14ac:dyDescent="0.4">
      <c r="A40" s="36" t="s">
        <v>105</v>
      </c>
    </row>
    <row r="41" spans="1:6" ht="15" thickTop="1" x14ac:dyDescent="0.3">
      <c r="A41" s="7" t="s">
        <v>19</v>
      </c>
    </row>
    <row r="42" spans="1:6" x14ac:dyDescent="0.3">
      <c r="A42" s="29" t="s">
        <v>10</v>
      </c>
      <c r="B42" s="30" t="s">
        <v>21</v>
      </c>
      <c r="C42" s="30" t="s">
        <v>22</v>
      </c>
      <c r="D42" s="30" t="s">
        <v>23</v>
      </c>
      <c r="E42" s="30" t="s">
        <v>24</v>
      </c>
      <c r="F42" s="31" t="s">
        <v>25</v>
      </c>
    </row>
    <row r="43" spans="1:6" x14ac:dyDescent="0.3">
      <c r="A43" s="24" t="str">
        <f t="shared" ref="A43:A51" si="10">A27</f>
        <v>European Union</v>
      </c>
      <c r="B43" s="14">
        <f t="shared" ref="B43:E49" si="11">C11-B11</f>
        <v>-100322</v>
      </c>
      <c r="C43" s="14">
        <f t="shared" si="11"/>
        <v>21925</v>
      </c>
      <c r="D43" s="14">
        <f t="shared" si="11"/>
        <v>40359</v>
      </c>
      <c r="E43" s="14">
        <f t="shared" si="11"/>
        <v>13772</v>
      </c>
      <c r="F43" s="27">
        <f t="shared" ref="F43:F51" si="12">F11-B11</f>
        <v>-24266</v>
      </c>
    </row>
    <row r="44" spans="1:6" x14ac:dyDescent="0.3">
      <c r="A44" s="25" t="str">
        <f t="shared" si="10"/>
        <v>United Kingdom</v>
      </c>
      <c r="B44" s="15">
        <f t="shared" si="11"/>
        <v>-9734</v>
      </c>
      <c r="C44" s="15">
        <f t="shared" si="11"/>
        <v>8193</v>
      </c>
      <c r="D44" s="15">
        <f t="shared" si="11"/>
        <v>11520</v>
      </c>
      <c r="E44" s="15">
        <f t="shared" si="11"/>
        <v>11359</v>
      </c>
      <c r="F44" s="28">
        <f t="shared" si="12"/>
        <v>21338</v>
      </c>
    </row>
    <row r="45" spans="1:6" x14ac:dyDescent="0.3">
      <c r="A45" s="24" t="str">
        <f t="shared" si="10"/>
        <v>Canada</v>
      </c>
      <c r="B45" s="14">
        <f t="shared" si="11"/>
        <v>-5478</v>
      </c>
      <c r="C45" s="14">
        <f t="shared" si="11"/>
        <v>5893</v>
      </c>
      <c r="D45" s="14">
        <f t="shared" si="11"/>
        <v>8053</v>
      </c>
      <c r="E45" s="14">
        <f t="shared" si="11"/>
        <v>6888</v>
      </c>
      <c r="F45" s="27">
        <f t="shared" si="12"/>
        <v>15356</v>
      </c>
    </row>
    <row r="46" spans="1:6" x14ac:dyDescent="0.3">
      <c r="A46" s="26" t="str">
        <f t="shared" si="10"/>
        <v>Mexico</v>
      </c>
      <c r="B46" s="15">
        <f t="shared" si="11"/>
        <v>-12532</v>
      </c>
      <c r="C46" s="15">
        <f t="shared" si="11"/>
        <v>10885</v>
      </c>
      <c r="D46" s="15">
        <f t="shared" si="11"/>
        <v>9941</v>
      </c>
      <c r="E46" s="15">
        <f t="shared" si="11"/>
        <v>6147</v>
      </c>
      <c r="F46" s="28">
        <f t="shared" si="12"/>
        <v>14441</v>
      </c>
    </row>
    <row r="47" spans="1:6" x14ac:dyDescent="0.3">
      <c r="A47" s="24" t="str">
        <f t="shared" si="10"/>
        <v>India</v>
      </c>
      <c r="B47" s="14">
        <f t="shared" si="11"/>
        <v>-3371</v>
      </c>
      <c r="C47" s="14">
        <f t="shared" si="11"/>
        <v>2704</v>
      </c>
      <c r="D47" s="14">
        <f t="shared" si="11"/>
        <v>4050</v>
      </c>
      <c r="E47" s="14">
        <f t="shared" si="11"/>
        <v>3372</v>
      </c>
      <c r="F47" s="27">
        <f t="shared" si="12"/>
        <v>6755</v>
      </c>
    </row>
    <row r="48" spans="1:6" x14ac:dyDescent="0.3">
      <c r="A48" s="25" t="str">
        <f t="shared" si="10"/>
        <v>Bermuda</v>
      </c>
      <c r="B48" s="15">
        <f t="shared" si="11"/>
        <v>2048</v>
      </c>
      <c r="C48" s="15">
        <f t="shared" si="11"/>
        <v>3779</v>
      </c>
      <c r="D48" s="15">
        <f t="shared" si="11"/>
        <v>2465</v>
      </c>
      <c r="E48" s="15">
        <f t="shared" si="11"/>
        <v>-3040</v>
      </c>
      <c r="F48" s="28">
        <f t="shared" si="12"/>
        <v>5252</v>
      </c>
    </row>
    <row r="49" spans="1:6" x14ac:dyDescent="0.3">
      <c r="A49" s="24" t="str">
        <f t="shared" si="10"/>
        <v>Japan</v>
      </c>
      <c r="B49" s="14">
        <f t="shared" si="11"/>
        <v>940</v>
      </c>
      <c r="C49" s="14">
        <f t="shared" si="11"/>
        <v>-6142</v>
      </c>
      <c r="D49" s="14">
        <f t="shared" si="11"/>
        <v>8218</v>
      </c>
      <c r="E49" s="14">
        <f t="shared" si="11"/>
        <v>-1621</v>
      </c>
      <c r="F49" s="27">
        <f t="shared" si="12"/>
        <v>1395</v>
      </c>
    </row>
    <row r="50" spans="1:6" x14ac:dyDescent="0.3">
      <c r="A50" s="25" t="str">
        <f t="shared" si="10"/>
        <v>All other countries</v>
      </c>
      <c r="B50" s="15">
        <f t="shared" ref="B50:E50" si="13">C18-B18</f>
        <v>-62203</v>
      </c>
      <c r="C50" s="15">
        <f t="shared" si="13"/>
        <v>54674</v>
      </c>
      <c r="D50" s="15">
        <f t="shared" si="13"/>
        <v>59264</v>
      </c>
      <c r="E50" s="15">
        <f t="shared" si="13"/>
        <v>-2535</v>
      </c>
      <c r="F50" s="28">
        <f t="shared" si="12"/>
        <v>49200</v>
      </c>
    </row>
    <row r="51" spans="1:6" x14ac:dyDescent="0.3">
      <c r="A51" s="32" t="str">
        <f t="shared" si="10"/>
        <v>Total</v>
      </c>
      <c r="B51" s="33">
        <f t="shared" ref="B51:E51" si="14">C19-B19</f>
        <v>-126755</v>
      </c>
      <c r="C51" s="33">
        <f t="shared" si="14"/>
        <v>101911</v>
      </c>
      <c r="D51" s="33">
        <f t="shared" si="14"/>
        <v>143870</v>
      </c>
      <c r="E51" s="33">
        <f t="shared" si="14"/>
        <v>34342</v>
      </c>
      <c r="F51" s="34">
        <f t="shared" si="12"/>
        <v>153368</v>
      </c>
    </row>
    <row r="52" spans="1:6" x14ac:dyDescent="0.3">
      <c r="A52" s="16" t="s">
        <v>18</v>
      </c>
      <c r="B52"/>
      <c r="C52"/>
      <c r="D52"/>
      <c r="E52"/>
      <c r="F52"/>
    </row>
    <row r="53" spans="1:6" x14ac:dyDescent="0.3">
      <c r="A53" s="16" t="s">
        <v>119</v>
      </c>
      <c r="B53"/>
      <c r="C53"/>
      <c r="D53"/>
      <c r="E53"/>
      <c r="F53"/>
    </row>
    <row r="54" spans="1:6" x14ac:dyDescent="0.3">
      <c r="A54" s="16"/>
      <c r="B54"/>
      <c r="C54"/>
      <c r="D54"/>
      <c r="E54"/>
      <c r="F54"/>
    </row>
    <row r="55" spans="1:6" x14ac:dyDescent="0.3">
      <c r="A55" s="16"/>
      <c r="B55"/>
      <c r="C55"/>
      <c r="D55"/>
      <c r="E55"/>
      <c r="F55"/>
    </row>
    <row r="56" spans="1:6" ht="18" thickBot="1" x14ac:dyDescent="0.4">
      <c r="A56" s="36" t="s">
        <v>106</v>
      </c>
    </row>
    <row r="57" spans="1:6" ht="15" thickTop="1" x14ac:dyDescent="0.3">
      <c r="A57" s="7" t="s">
        <v>20</v>
      </c>
    </row>
    <row r="58" spans="1:6" x14ac:dyDescent="0.3">
      <c r="A58" s="29" t="s">
        <v>10</v>
      </c>
      <c r="B58" s="30" t="s">
        <v>21</v>
      </c>
      <c r="C58" s="30" t="s">
        <v>22</v>
      </c>
      <c r="D58" s="30" t="s">
        <v>23</v>
      </c>
      <c r="E58" s="30" t="s">
        <v>24</v>
      </c>
      <c r="F58" s="31" t="s">
        <v>25</v>
      </c>
    </row>
    <row r="59" spans="1:6" x14ac:dyDescent="0.3">
      <c r="A59" s="24" t="str">
        <f t="shared" ref="A59:A67" si="15">A43</f>
        <v>European Union</v>
      </c>
      <c r="B59" s="17">
        <f t="shared" ref="B59:E65" si="16">B43/B11*100</f>
        <v>-49.672471245302454</v>
      </c>
      <c r="C59" s="17">
        <f t="shared" si="16"/>
        <v>21.570170692114711</v>
      </c>
      <c r="D59" s="17">
        <f t="shared" si="16"/>
        <v>32.660840009711094</v>
      </c>
      <c r="E59" s="17">
        <f t="shared" si="16"/>
        <v>8.4011980796564369</v>
      </c>
      <c r="F59" s="37">
        <f t="shared" ref="F59:F67" si="17">F43/B11*100</f>
        <v>-12.014834106561963</v>
      </c>
    </row>
    <row r="60" spans="1:6" x14ac:dyDescent="0.3">
      <c r="A60" s="25" t="str">
        <f t="shared" si="15"/>
        <v>United Kingdom</v>
      </c>
      <c r="B60" s="18">
        <f t="shared" si="16"/>
        <v>-15.23389204500994</v>
      </c>
      <c r="C60" s="18">
        <f t="shared" si="16"/>
        <v>15.12656241345568</v>
      </c>
      <c r="D60" s="18">
        <f t="shared" si="16"/>
        <v>18.474565398678557</v>
      </c>
      <c r="E60" s="18">
        <f t="shared" si="16"/>
        <v>15.375764795061997</v>
      </c>
      <c r="F60" s="38">
        <f t="shared" si="17"/>
        <v>33.394369062710297</v>
      </c>
    </row>
    <row r="61" spans="1:6" x14ac:dyDescent="0.3">
      <c r="A61" s="24" t="str">
        <f t="shared" si="15"/>
        <v>Canada</v>
      </c>
      <c r="B61" s="17">
        <f t="shared" si="16"/>
        <v>-14.171150662251655</v>
      </c>
      <c r="C61" s="17">
        <f t="shared" si="16"/>
        <v>17.761769847489301</v>
      </c>
      <c r="D61" s="17">
        <f t="shared" si="16"/>
        <v>20.611195003967136</v>
      </c>
      <c r="E61" s="17">
        <f t="shared" si="16"/>
        <v>14.616755793226382</v>
      </c>
      <c r="F61" s="37">
        <f t="shared" si="17"/>
        <v>39.724751655629134</v>
      </c>
    </row>
    <row r="62" spans="1:6" x14ac:dyDescent="0.3">
      <c r="A62" s="26" t="str">
        <f t="shared" si="15"/>
        <v>Mexico</v>
      </c>
      <c r="B62" s="18">
        <f t="shared" si="16"/>
        <v>-41.317463980745771</v>
      </c>
      <c r="C62" s="18">
        <f t="shared" si="16"/>
        <v>61.155121074217654</v>
      </c>
      <c r="D62" s="18">
        <f t="shared" si="16"/>
        <v>34.656951610654026</v>
      </c>
      <c r="E62" s="18">
        <f t="shared" si="16"/>
        <v>15.914563106796118</v>
      </c>
      <c r="F62" s="38">
        <f t="shared" si="17"/>
        <v>47.611354719593812</v>
      </c>
    </row>
    <row r="63" spans="1:6" x14ac:dyDescent="0.3">
      <c r="A63" s="24" t="str">
        <f t="shared" si="15"/>
        <v>India</v>
      </c>
      <c r="B63" s="17">
        <f t="shared" si="16"/>
        <v>-11.390052709825651</v>
      </c>
      <c r="C63" s="17">
        <f t="shared" si="16"/>
        <v>10.310772163965682</v>
      </c>
      <c r="D63" s="17">
        <f t="shared" si="16"/>
        <v>13.99979259566525</v>
      </c>
      <c r="E63" s="17">
        <f t="shared" si="16"/>
        <v>10.224688438096971</v>
      </c>
      <c r="F63" s="37">
        <f t="shared" si="17"/>
        <v>22.824030274361402</v>
      </c>
    </row>
    <row r="64" spans="1:6" x14ac:dyDescent="0.3">
      <c r="A64" s="25" t="str">
        <f t="shared" si="15"/>
        <v>Bermuda</v>
      </c>
      <c r="B64" s="18">
        <f t="shared" si="16"/>
        <v>7.2385395680910474</v>
      </c>
      <c r="C64" s="18">
        <f t="shared" si="16"/>
        <v>12.455093767509311</v>
      </c>
      <c r="D64" s="18">
        <f t="shared" si="16"/>
        <v>7.2245017584994144</v>
      </c>
      <c r="E64" s="18">
        <f t="shared" si="16"/>
        <v>-8.3094164274976077</v>
      </c>
      <c r="F64" s="38">
        <f t="shared" si="17"/>
        <v>18.562895415827235</v>
      </c>
    </row>
    <row r="65" spans="1:11" x14ac:dyDescent="0.3">
      <c r="A65" s="24" t="str">
        <f t="shared" si="15"/>
        <v>Japan</v>
      </c>
      <c r="B65" s="17">
        <f t="shared" si="16"/>
        <v>2.9786424995246845</v>
      </c>
      <c r="C65" s="17">
        <f t="shared" si="16"/>
        <v>-18.899624592282603</v>
      </c>
      <c r="D65" s="17">
        <f t="shared" si="16"/>
        <v>31.180755805129763</v>
      </c>
      <c r="E65" s="17">
        <f t="shared" si="16"/>
        <v>-4.6884942442297683</v>
      </c>
      <c r="F65" s="37">
        <f t="shared" si="17"/>
        <v>4.4204322200392925</v>
      </c>
    </row>
    <row r="66" spans="1:11" x14ac:dyDescent="0.3">
      <c r="A66" s="25" t="str">
        <f t="shared" si="15"/>
        <v>All other countries</v>
      </c>
      <c r="B66" s="22">
        <f t="shared" ref="B66:E66" si="18">B50/B18*100</f>
        <v>-29.774737688596154</v>
      </c>
      <c r="C66" s="22">
        <f t="shared" si="18"/>
        <v>37.266970669829391</v>
      </c>
      <c r="D66" s="22">
        <f t="shared" si="18"/>
        <v>29.428501909297211</v>
      </c>
      <c r="E66" s="22">
        <f t="shared" si="18"/>
        <v>-0.97257977264269302</v>
      </c>
      <c r="F66" s="43">
        <f t="shared" si="17"/>
        <v>23.550585892624646</v>
      </c>
    </row>
    <row r="67" spans="1:11" x14ac:dyDescent="0.3">
      <c r="A67" s="32" t="str">
        <f t="shared" si="15"/>
        <v>Total</v>
      </c>
      <c r="B67" s="45">
        <f t="shared" ref="B67:E67" si="19">B51/B19*100</f>
        <v>-22.264553944842291</v>
      </c>
      <c r="C67" s="45">
        <f t="shared" si="19"/>
        <v>23.027716141161157</v>
      </c>
      <c r="D67" s="45">
        <f t="shared" si="19"/>
        <v>26.423910268536865</v>
      </c>
      <c r="E67" s="45">
        <f t="shared" si="19"/>
        <v>4.9891114697845103</v>
      </c>
      <c r="F67" s="46">
        <f t="shared" si="17"/>
        <v>26.939135414086802</v>
      </c>
    </row>
    <row r="68" spans="1:11" x14ac:dyDescent="0.3">
      <c r="A68" s="16" t="s">
        <v>18</v>
      </c>
    </row>
    <row r="69" spans="1:11" x14ac:dyDescent="0.3">
      <c r="A69" s="16" t="s">
        <v>119</v>
      </c>
      <c r="B69"/>
      <c r="C69"/>
      <c r="D69"/>
      <c r="E69"/>
      <c r="F69"/>
    </row>
    <row r="70" spans="1:11" x14ac:dyDescent="0.3">
      <c r="A70" s="16"/>
      <c r="B70"/>
      <c r="C70"/>
      <c r="D70"/>
      <c r="E70"/>
      <c r="F70"/>
    </row>
    <row r="71" spans="1:11" x14ac:dyDescent="0.3">
      <c r="A71" s="16"/>
    </row>
    <row r="72" spans="1:11" x14ac:dyDescent="0.3">
      <c r="A72" s="20" t="s">
        <v>48</v>
      </c>
      <c r="B72" s="19"/>
      <c r="C72" s="19"/>
      <c r="D72" s="19"/>
      <c r="E72" s="19"/>
      <c r="F72" s="19"/>
      <c r="G72" s="19"/>
      <c r="H72" s="19"/>
      <c r="I72" s="19"/>
      <c r="J72" s="19"/>
      <c r="K72" s="19"/>
    </row>
    <row r="73" spans="1:11" x14ac:dyDescent="0.3">
      <c r="A73"/>
      <c r="B73"/>
      <c r="C73"/>
      <c r="D73"/>
      <c r="E73"/>
      <c r="F73"/>
    </row>
    <row r="74" spans="1:11" ht="18" thickBot="1" x14ac:dyDescent="0.4">
      <c r="A74" s="36" t="s">
        <v>107</v>
      </c>
    </row>
    <row r="75" spans="1:11" ht="15" thickTop="1" x14ac:dyDescent="0.3">
      <c r="A75" s="7" t="s">
        <v>19</v>
      </c>
    </row>
    <row r="76" spans="1:11" x14ac:dyDescent="0.3">
      <c r="A76" s="29" t="s">
        <v>10</v>
      </c>
      <c r="B76" s="30" t="s">
        <v>157</v>
      </c>
      <c r="C76" s="30" t="s">
        <v>158</v>
      </c>
      <c r="D76" s="30" t="s">
        <v>159</v>
      </c>
      <c r="E76" s="30" t="s">
        <v>160</v>
      </c>
      <c r="F76" s="31" t="s">
        <v>161</v>
      </c>
    </row>
    <row r="77" spans="1:11" x14ac:dyDescent="0.3">
      <c r="A77" s="24" t="s">
        <v>34</v>
      </c>
      <c r="B77" s="14">
        <v>282817</v>
      </c>
      <c r="C77" s="14">
        <v>180899</v>
      </c>
      <c r="D77" s="14">
        <v>203759</v>
      </c>
      <c r="E77" s="14">
        <v>246854</v>
      </c>
      <c r="F77" s="27">
        <v>261661</v>
      </c>
    </row>
    <row r="78" spans="1:11" x14ac:dyDescent="0.3">
      <c r="A78" s="25" t="s">
        <v>43</v>
      </c>
      <c r="B78" s="15">
        <v>77656</v>
      </c>
      <c r="C78" s="15">
        <v>61699</v>
      </c>
      <c r="D78" s="15">
        <v>67480</v>
      </c>
      <c r="E78" s="15">
        <v>81812</v>
      </c>
      <c r="F78" s="28">
        <v>90445</v>
      </c>
    </row>
    <row r="79" spans="1:11" x14ac:dyDescent="0.3">
      <c r="A79" s="24" t="s">
        <v>1</v>
      </c>
      <c r="B79" s="14">
        <v>68230</v>
      </c>
      <c r="C79" s="14">
        <v>52298</v>
      </c>
      <c r="D79" s="14">
        <v>57135</v>
      </c>
      <c r="E79" s="14">
        <v>76121</v>
      </c>
      <c r="F79" s="27">
        <v>85437</v>
      </c>
    </row>
    <row r="80" spans="1:11" x14ac:dyDescent="0.3">
      <c r="A80" s="26" t="s">
        <v>52</v>
      </c>
      <c r="B80" s="15">
        <v>45554</v>
      </c>
      <c r="C80" s="15">
        <v>41454</v>
      </c>
      <c r="D80" s="15">
        <v>49852</v>
      </c>
      <c r="E80" s="15">
        <v>57640</v>
      </c>
      <c r="F80" s="28">
        <v>49590</v>
      </c>
    </row>
    <row r="81" spans="1:8" x14ac:dyDescent="0.3">
      <c r="A81" s="24" t="s">
        <v>53</v>
      </c>
      <c r="B81" s="14">
        <v>46721</v>
      </c>
      <c r="C81" s="14">
        <v>52484</v>
      </c>
      <c r="D81" s="14">
        <v>57094</v>
      </c>
      <c r="E81" s="14">
        <v>52979</v>
      </c>
      <c r="F81" s="27">
        <v>49310</v>
      </c>
    </row>
    <row r="82" spans="1:8" x14ac:dyDescent="0.3">
      <c r="A82" s="25" t="s">
        <v>31</v>
      </c>
      <c r="B82" s="15">
        <v>58994</v>
      </c>
      <c r="C82" s="15">
        <v>40813</v>
      </c>
      <c r="D82" s="15">
        <v>39186</v>
      </c>
      <c r="E82" s="15">
        <v>41456</v>
      </c>
      <c r="F82" s="28">
        <v>46170</v>
      </c>
    </row>
    <row r="83" spans="1:8" x14ac:dyDescent="0.3">
      <c r="A83" s="24" t="s">
        <v>0</v>
      </c>
      <c r="B83" s="14">
        <v>32461</v>
      </c>
      <c r="C83" s="14">
        <v>23187</v>
      </c>
      <c r="D83" s="14">
        <v>30857</v>
      </c>
      <c r="E83" s="14">
        <v>37926</v>
      </c>
      <c r="F83" s="27">
        <v>44050</v>
      </c>
      <c r="H83" s="68"/>
    </row>
    <row r="84" spans="1:8" x14ac:dyDescent="0.3">
      <c r="A84" s="25" t="s">
        <v>51</v>
      </c>
      <c r="B84" s="15">
        <v>380586</v>
      </c>
      <c r="C84" s="15">
        <v>251486</v>
      </c>
      <c r="D84" s="15">
        <v>276669</v>
      </c>
      <c r="E84" s="15">
        <v>324998</v>
      </c>
      <c r="F84" s="28">
        <v>367166</v>
      </c>
    </row>
    <row r="85" spans="1:8" x14ac:dyDescent="0.3">
      <c r="A85" s="32" t="s">
        <v>17</v>
      </c>
      <c r="B85" s="33">
        <v>868642</v>
      </c>
      <c r="C85" s="33">
        <v>704320</v>
      </c>
      <c r="D85" s="33">
        <v>782032</v>
      </c>
      <c r="E85" s="33">
        <v>919786</v>
      </c>
      <c r="F85" s="34">
        <v>993829</v>
      </c>
    </row>
    <row r="86" spans="1:8" x14ac:dyDescent="0.3">
      <c r="A86" s="16" t="s">
        <v>18</v>
      </c>
      <c r="B86"/>
      <c r="C86"/>
      <c r="D86"/>
      <c r="E86"/>
      <c r="F86"/>
    </row>
    <row r="87" spans="1:8" x14ac:dyDescent="0.3">
      <c r="A87" s="16" t="s">
        <v>119</v>
      </c>
      <c r="B87"/>
      <c r="C87"/>
      <c r="D87"/>
      <c r="E87"/>
      <c r="F87"/>
    </row>
    <row r="90" spans="1:8" ht="18" thickBot="1" x14ac:dyDescent="0.4">
      <c r="A90" s="36" t="s">
        <v>108</v>
      </c>
    </row>
    <row r="91" spans="1:8" ht="15" thickTop="1" x14ac:dyDescent="0.3">
      <c r="A91" s="7" t="s">
        <v>20</v>
      </c>
    </row>
    <row r="92" spans="1:8" x14ac:dyDescent="0.3">
      <c r="A92" s="29" t="s">
        <v>10</v>
      </c>
      <c r="B92" s="30" t="s">
        <v>157</v>
      </c>
      <c r="C92" s="30" t="s">
        <v>158</v>
      </c>
      <c r="D92" s="30" t="s">
        <v>159</v>
      </c>
      <c r="E92" s="30" t="s">
        <v>160</v>
      </c>
      <c r="F92" s="31" t="s">
        <v>161</v>
      </c>
    </row>
    <row r="93" spans="1:8" x14ac:dyDescent="0.3">
      <c r="A93" s="24" t="s">
        <v>34</v>
      </c>
      <c r="B93" s="17">
        <f>B77/B85*100</f>
        <v>32.55852238321426</v>
      </c>
      <c r="C93" s="17">
        <f>C77/C85*100</f>
        <v>25.684206042707856</v>
      </c>
      <c r="D93" s="17">
        <f>D77/D85*100</f>
        <v>26.055071915215745</v>
      </c>
      <c r="E93" s="17">
        <f>E77/E85*100</f>
        <v>26.838199320276672</v>
      </c>
      <c r="F93" s="37">
        <f>F77/F85*100</f>
        <v>26.328573627857509</v>
      </c>
    </row>
    <row r="94" spans="1:8" x14ac:dyDescent="0.3">
      <c r="A94" s="25" t="s">
        <v>43</v>
      </c>
      <c r="B94" s="18">
        <f>B78/B85*100</f>
        <v>8.9399315253004108</v>
      </c>
      <c r="C94" s="18">
        <f>C78/C85*100</f>
        <v>8.76008064516129</v>
      </c>
      <c r="D94" s="18">
        <f>D78/D85*100</f>
        <v>8.6288029134357682</v>
      </c>
      <c r="E94" s="18">
        <f>E78/E85*100</f>
        <v>8.8946776750244076</v>
      </c>
      <c r="F94" s="38">
        <f>F78/F85*100</f>
        <v>9.1006601739333419</v>
      </c>
    </row>
    <row r="95" spans="1:8" x14ac:dyDescent="0.3">
      <c r="A95" s="24" t="s">
        <v>1</v>
      </c>
      <c r="B95" s="17">
        <f>B79/B85*100</f>
        <v>7.8547894299377656</v>
      </c>
      <c r="C95" s="17">
        <f>C79/C85*100</f>
        <v>7.425318037255793</v>
      </c>
      <c r="D95" s="17">
        <f>D79/D85*100</f>
        <v>7.3059670192524084</v>
      </c>
      <c r="E95" s="17">
        <f>E79/E85*100</f>
        <v>8.2759467963200137</v>
      </c>
      <c r="F95" s="37">
        <f>F79/F85*100</f>
        <v>8.596750547629421</v>
      </c>
    </row>
    <row r="96" spans="1:8" x14ac:dyDescent="0.3">
      <c r="A96" s="26" t="s">
        <v>52</v>
      </c>
      <c r="B96" s="18">
        <f>B80/B85*100</f>
        <v>5.2442778497931251</v>
      </c>
      <c r="C96" s="18">
        <f>C80/C85*100</f>
        <v>5.885676965015902</v>
      </c>
      <c r="D96" s="18">
        <f>D80/D85*100</f>
        <v>6.3746752051066959</v>
      </c>
      <c r="E96" s="18">
        <f>E80/E85*100</f>
        <v>6.266675074419485</v>
      </c>
      <c r="F96" s="38">
        <f>F80/F85*100</f>
        <v>4.9897920064719381</v>
      </c>
    </row>
    <row r="97" spans="1:6" x14ac:dyDescent="0.3">
      <c r="A97" s="24" t="s">
        <v>53</v>
      </c>
      <c r="B97" s="17">
        <f>B81/B85*100</f>
        <v>5.3786254866792076</v>
      </c>
      <c r="C97" s="17">
        <f>C81/C85*100</f>
        <v>7.451726487960018</v>
      </c>
      <c r="D97" s="17">
        <f>D81/D85*100</f>
        <v>7.3007242670376655</v>
      </c>
      <c r="E97" s="17">
        <f>E81/E85*100</f>
        <v>5.7599267655737316</v>
      </c>
      <c r="F97" s="37">
        <f>F81/F85*100</f>
        <v>4.9616181455763524</v>
      </c>
    </row>
    <row r="98" spans="1:6" x14ac:dyDescent="0.3">
      <c r="A98" s="25" t="s">
        <v>31</v>
      </c>
      <c r="B98" s="18">
        <f>B82/B85*100</f>
        <v>6.7915205573757662</v>
      </c>
      <c r="C98" s="18">
        <f>C82/C85*100</f>
        <v>5.79466719672876</v>
      </c>
      <c r="D98" s="18">
        <f>D82/D85*100</f>
        <v>5.0107923972420565</v>
      </c>
      <c r="E98" s="18">
        <f>E82/E85*100</f>
        <v>4.5071353553978861</v>
      </c>
      <c r="F98" s="38">
        <f>F82/F85*100</f>
        <v>4.6456684198187013</v>
      </c>
    </row>
    <row r="99" spans="1:6" x14ac:dyDescent="0.3">
      <c r="A99" s="24" t="s">
        <v>0</v>
      </c>
      <c r="B99" s="17">
        <f>B83/B85*100</f>
        <v>3.7369825543779829</v>
      </c>
      <c r="C99" s="17">
        <f>C83/C85*100</f>
        <v>3.292111540208996</v>
      </c>
      <c r="D99" s="17">
        <f>D83/D85*100</f>
        <v>3.9457464656177756</v>
      </c>
      <c r="E99" s="17">
        <f>E83/E85*100</f>
        <v>4.1233504315134173</v>
      </c>
      <c r="F99" s="37">
        <f>F83/F85*100</f>
        <v>4.432352044466402</v>
      </c>
    </row>
    <row r="100" spans="1:6" x14ac:dyDescent="0.3">
      <c r="A100" s="25" t="s">
        <v>51</v>
      </c>
      <c r="B100" s="22">
        <f>B84/B85*100</f>
        <v>43.813907225301101</v>
      </c>
      <c r="C100" s="22">
        <f>C84/C85*100</f>
        <v>35.706213084961377</v>
      </c>
      <c r="D100" s="22">
        <f>D84/D85*100</f>
        <v>35.378219817091882</v>
      </c>
      <c r="E100" s="22">
        <f>E84/E85*100</f>
        <v>35.33408858147439</v>
      </c>
      <c r="F100" s="43">
        <f>F84/F85*100</f>
        <v>36.944585034246337</v>
      </c>
    </row>
    <row r="101" spans="1:6" x14ac:dyDescent="0.3">
      <c r="A101" s="32" t="s">
        <v>17</v>
      </c>
      <c r="B101" s="45">
        <f>B85/B85*100</f>
        <v>100</v>
      </c>
      <c r="C101" s="45">
        <f>C85/C85*100</f>
        <v>100</v>
      </c>
      <c r="D101" s="45">
        <f>D85/D85*100</f>
        <v>100</v>
      </c>
      <c r="E101" s="45">
        <f>E85/E85*100</f>
        <v>100</v>
      </c>
      <c r="F101" s="46">
        <f>F85/F85*100</f>
        <v>100</v>
      </c>
    </row>
    <row r="102" spans="1:6" x14ac:dyDescent="0.3">
      <c r="A102" s="16" t="s">
        <v>18</v>
      </c>
      <c r="B102"/>
      <c r="C102"/>
      <c r="D102"/>
      <c r="E102"/>
      <c r="F102"/>
    </row>
    <row r="103" spans="1:6" x14ac:dyDescent="0.3">
      <c r="A103" s="16" t="s">
        <v>119</v>
      </c>
      <c r="B103"/>
      <c r="C103"/>
      <c r="D103"/>
      <c r="E103"/>
      <c r="F103"/>
    </row>
    <row r="106" spans="1:6" ht="18" thickBot="1" x14ac:dyDescent="0.4">
      <c r="A106" s="36" t="s">
        <v>109</v>
      </c>
    </row>
    <row r="107" spans="1:6" ht="15" thickTop="1" x14ac:dyDescent="0.3">
      <c r="A107" s="7" t="s">
        <v>19</v>
      </c>
    </row>
    <row r="108" spans="1:6" x14ac:dyDescent="0.3">
      <c r="A108" s="29" t="s">
        <v>10</v>
      </c>
      <c r="B108" s="30" t="s">
        <v>21</v>
      </c>
      <c r="C108" s="30" t="s">
        <v>22</v>
      </c>
      <c r="D108" s="30" t="s">
        <v>23</v>
      </c>
      <c r="E108" s="30" t="s">
        <v>24</v>
      </c>
      <c r="F108" s="31" t="s">
        <v>25</v>
      </c>
    </row>
    <row r="109" spans="1:6" x14ac:dyDescent="0.3">
      <c r="A109" s="24" t="s">
        <v>34</v>
      </c>
      <c r="B109" s="14">
        <f t="shared" ref="B109:E115" si="20">C77-B77</f>
        <v>-101918</v>
      </c>
      <c r="C109" s="14">
        <f t="shared" si="20"/>
        <v>22860</v>
      </c>
      <c r="D109" s="14">
        <f t="shared" si="20"/>
        <v>43095</v>
      </c>
      <c r="E109" s="14">
        <f t="shared" si="20"/>
        <v>14807</v>
      </c>
      <c r="F109" s="27">
        <f t="shared" ref="F109:F115" si="21">F77-B77</f>
        <v>-21156</v>
      </c>
    </row>
    <row r="110" spans="1:6" x14ac:dyDescent="0.3">
      <c r="A110" s="25" t="s">
        <v>43</v>
      </c>
      <c r="B110" s="15">
        <f t="shared" si="20"/>
        <v>-15957</v>
      </c>
      <c r="C110" s="15">
        <f t="shared" si="20"/>
        <v>5781</v>
      </c>
      <c r="D110" s="15">
        <f t="shared" si="20"/>
        <v>14332</v>
      </c>
      <c r="E110" s="15">
        <f t="shared" si="20"/>
        <v>8633</v>
      </c>
      <c r="F110" s="28">
        <f t="shared" si="21"/>
        <v>12789</v>
      </c>
    </row>
    <row r="111" spans="1:6" x14ac:dyDescent="0.3">
      <c r="A111" s="24" t="s">
        <v>1</v>
      </c>
      <c r="B111" s="14">
        <f t="shared" si="20"/>
        <v>-15932</v>
      </c>
      <c r="C111" s="14">
        <f t="shared" si="20"/>
        <v>4837</v>
      </c>
      <c r="D111" s="14">
        <f t="shared" si="20"/>
        <v>18986</v>
      </c>
      <c r="E111" s="14">
        <f t="shared" si="20"/>
        <v>9316</v>
      </c>
      <c r="F111" s="27">
        <f t="shared" si="21"/>
        <v>17207</v>
      </c>
    </row>
    <row r="112" spans="1:6" x14ac:dyDescent="0.3">
      <c r="A112" s="26" t="s">
        <v>52</v>
      </c>
      <c r="B112" s="15">
        <f t="shared" si="20"/>
        <v>-4100</v>
      </c>
      <c r="C112" s="15">
        <f t="shared" si="20"/>
        <v>8398</v>
      </c>
      <c r="D112" s="15">
        <f t="shared" si="20"/>
        <v>7788</v>
      </c>
      <c r="E112" s="15">
        <f t="shared" si="20"/>
        <v>-8050</v>
      </c>
      <c r="F112" s="28">
        <f t="shared" si="21"/>
        <v>4036</v>
      </c>
    </row>
    <row r="113" spans="1:7" x14ac:dyDescent="0.3">
      <c r="A113" s="24" t="s">
        <v>53</v>
      </c>
      <c r="B113" s="14">
        <f t="shared" si="20"/>
        <v>5763</v>
      </c>
      <c r="C113" s="14">
        <f t="shared" si="20"/>
        <v>4610</v>
      </c>
      <c r="D113" s="14">
        <f t="shared" si="20"/>
        <v>-4115</v>
      </c>
      <c r="E113" s="14">
        <f t="shared" si="20"/>
        <v>-3669</v>
      </c>
      <c r="F113" s="27">
        <f t="shared" si="21"/>
        <v>2589</v>
      </c>
    </row>
    <row r="114" spans="1:7" x14ac:dyDescent="0.3">
      <c r="A114" s="25" t="s">
        <v>31</v>
      </c>
      <c r="B114" s="15">
        <f t="shared" si="20"/>
        <v>-18181</v>
      </c>
      <c r="C114" s="15">
        <f t="shared" si="20"/>
        <v>-1627</v>
      </c>
      <c r="D114" s="15">
        <f t="shared" si="20"/>
        <v>2270</v>
      </c>
      <c r="E114" s="15">
        <f t="shared" si="20"/>
        <v>4714</v>
      </c>
      <c r="F114" s="28">
        <f t="shared" si="21"/>
        <v>-12824</v>
      </c>
    </row>
    <row r="115" spans="1:7" x14ac:dyDescent="0.3">
      <c r="A115" s="24" t="s">
        <v>0</v>
      </c>
      <c r="B115" s="14">
        <f t="shared" si="20"/>
        <v>-9274</v>
      </c>
      <c r="C115" s="14">
        <f t="shared" si="20"/>
        <v>7670</v>
      </c>
      <c r="D115" s="14">
        <f t="shared" si="20"/>
        <v>7069</v>
      </c>
      <c r="E115" s="14">
        <f t="shared" si="20"/>
        <v>6124</v>
      </c>
      <c r="F115" s="27">
        <f t="shared" si="21"/>
        <v>11589</v>
      </c>
    </row>
    <row r="116" spans="1:7" x14ac:dyDescent="0.3">
      <c r="A116" s="25" t="s">
        <v>51</v>
      </c>
      <c r="B116" s="15">
        <f t="shared" ref="B116:E117" si="22">C84-B84</f>
        <v>-129100</v>
      </c>
      <c r="C116" s="15">
        <f t="shared" si="22"/>
        <v>25183</v>
      </c>
      <c r="D116" s="15">
        <f t="shared" si="22"/>
        <v>48329</v>
      </c>
      <c r="E116" s="15">
        <f t="shared" si="22"/>
        <v>42168</v>
      </c>
      <c r="F116" s="28">
        <f>F84-B84</f>
        <v>-13420</v>
      </c>
      <c r="G116" s="23"/>
    </row>
    <row r="117" spans="1:7" x14ac:dyDescent="0.3">
      <c r="A117" s="32" t="s">
        <v>17</v>
      </c>
      <c r="B117" s="33">
        <f t="shared" si="22"/>
        <v>-164322</v>
      </c>
      <c r="C117" s="33">
        <f t="shared" si="22"/>
        <v>77712</v>
      </c>
      <c r="D117" s="33">
        <f t="shared" si="22"/>
        <v>137754</v>
      </c>
      <c r="E117" s="33">
        <f t="shared" si="22"/>
        <v>74043</v>
      </c>
      <c r="F117" s="34">
        <f>F85-B85</f>
        <v>125187</v>
      </c>
    </row>
    <row r="118" spans="1:7" x14ac:dyDescent="0.3">
      <c r="A118" s="16" t="s">
        <v>18</v>
      </c>
      <c r="B118"/>
      <c r="C118"/>
      <c r="D118"/>
      <c r="E118"/>
      <c r="F118"/>
    </row>
    <row r="119" spans="1:7" x14ac:dyDescent="0.3">
      <c r="A119" s="16" t="s">
        <v>119</v>
      </c>
      <c r="B119"/>
      <c r="C119"/>
      <c r="D119"/>
      <c r="E119"/>
      <c r="F119"/>
    </row>
    <row r="120" spans="1:7" x14ac:dyDescent="0.3">
      <c r="A120" s="16"/>
      <c r="B120"/>
      <c r="C120"/>
      <c r="D120"/>
      <c r="E120"/>
      <c r="F120"/>
    </row>
    <row r="121" spans="1:7" x14ac:dyDescent="0.3">
      <c r="A121" s="16"/>
      <c r="B121"/>
      <c r="C121"/>
      <c r="D121"/>
      <c r="E121"/>
      <c r="F121"/>
    </row>
    <row r="122" spans="1:7" ht="18" thickBot="1" x14ac:dyDescent="0.4">
      <c r="A122" s="36" t="s">
        <v>110</v>
      </c>
    </row>
    <row r="123" spans="1:7" ht="15" thickTop="1" x14ac:dyDescent="0.3">
      <c r="A123" s="7" t="s">
        <v>20</v>
      </c>
    </row>
    <row r="124" spans="1:7" x14ac:dyDescent="0.3">
      <c r="A124" s="29" t="s">
        <v>10</v>
      </c>
      <c r="B124" s="30" t="s">
        <v>21</v>
      </c>
      <c r="C124" s="30" t="s">
        <v>22</v>
      </c>
      <c r="D124" s="30" t="s">
        <v>23</v>
      </c>
      <c r="E124" s="30" t="s">
        <v>24</v>
      </c>
      <c r="F124" s="31" t="s">
        <v>25</v>
      </c>
    </row>
    <row r="125" spans="1:7" x14ac:dyDescent="0.3">
      <c r="A125" s="24" t="s">
        <v>34</v>
      </c>
      <c r="B125" s="17">
        <f t="shared" ref="B125:E133" si="23">B109/B77*100</f>
        <v>-36.036730465283206</v>
      </c>
      <c r="C125" s="17">
        <f t="shared" si="23"/>
        <v>12.636885776040774</v>
      </c>
      <c r="D125" s="17">
        <f t="shared" si="23"/>
        <v>21.149986012887776</v>
      </c>
      <c r="E125" s="17">
        <f t="shared" si="23"/>
        <v>5.998282385539631</v>
      </c>
      <c r="F125" s="37">
        <f t="shared" ref="F125:F133" si="24">F109/B77*100</f>
        <v>-7.4804555596021451</v>
      </c>
    </row>
    <row r="126" spans="1:7" x14ac:dyDescent="0.3">
      <c r="A126" s="25" t="s">
        <v>43</v>
      </c>
      <c r="B126" s="18">
        <f t="shared" si="23"/>
        <v>-20.548315648501081</v>
      </c>
      <c r="C126" s="18">
        <f t="shared" si="23"/>
        <v>9.3696818424933959</v>
      </c>
      <c r="D126" s="18">
        <f t="shared" si="23"/>
        <v>21.238885595732068</v>
      </c>
      <c r="E126" s="18">
        <f t="shared" si="23"/>
        <v>10.552241724930328</v>
      </c>
      <c r="F126" s="38">
        <f t="shared" si="24"/>
        <v>16.468785412588854</v>
      </c>
    </row>
    <row r="127" spans="1:7" x14ac:dyDescent="0.3">
      <c r="A127" s="24" t="s">
        <v>1</v>
      </c>
      <c r="B127" s="17">
        <f t="shared" si="23"/>
        <v>-23.350432361131467</v>
      </c>
      <c r="C127" s="17">
        <f t="shared" si="23"/>
        <v>9.2489196527591879</v>
      </c>
      <c r="D127" s="17">
        <f t="shared" si="23"/>
        <v>33.230069134505996</v>
      </c>
      <c r="E127" s="17">
        <f t="shared" si="23"/>
        <v>12.238409900027587</v>
      </c>
      <c r="F127" s="37">
        <f t="shared" si="24"/>
        <v>25.2191118276418</v>
      </c>
    </row>
    <row r="128" spans="1:7" x14ac:dyDescent="0.3">
      <c r="A128" s="26" t="s">
        <v>52</v>
      </c>
      <c r="B128" s="18">
        <f t="shared" si="23"/>
        <v>-9.0003073275672829</v>
      </c>
      <c r="C128" s="18">
        <f t="shared" si="23"/>
        <v>20.258599893858253</v>
      </c>
      <c r="D128" s="18">
        <f t="shared" si="23"/>
        <v>15.622241835834069</v>
      </c>
      <c r="E128" s="18">
        <f t="shared" si="23"/>
        <v>-13.965995836224842</v>
      </c>
      <c r="F128" s="38">
        <f t="shared" si="24"/>
        <v>8.8598147253808666</v>
      </c>
    </row>
    <row r="129" spans="1:11" x14ac:dyDescent="0.3">
      <c r="A129" s="24" t="s">
        <v>53</v>
      </c>
      <c r="B129" s="17">
        <f t="shared" si="23"/>
        <v>12.334924338092078</v>
      </c>
      <c r="C129" s="17">
        <f t="shared" si="23"/>
        <v>8.7836292965475202</v>
      </c>
      <c r="D129" s="17">
        <f t="shared" si="23"/>
        <v>-7.2074123375486039</v>
      </c>
      <c r="E129" s="17">
        <f t="shared" si="23"/>
        <v>-6.9253855301157063</v>
      </c>
      <c r="F129" s="37">
        <f t="shared" si="24"/>
        <v>5.5414053637550564</v>
      </c>
    </row>
    <row r="130" spans="1:11" x14ac:dyDescent="0.3">
      <c r="A130" s="25" t="s">
        <v>31</v>
      </c>
      <c r="B130" s="18">
        <f t="shared" si="23"/>
        <v>-30.818388310675658</v>
      </c>
      <c r="C130" s="18">
        <f t="shared" si="23"/>
        <v>-3.9864748977041629</v>
      </c>
      <c r="D130" s="18">
        <f t="shared" si="23"/>
        <v>5.7928852141070788</v>
      </c>
      <c r="E130" s="18">
        <f t="shared" si="23"/>
        <v>11.371092242377461</v>
      </c>
      <c r="F130" s="38">
        <f t="shared" si="24"/>
        <v>-21.73780384445876</v>
      </c>
    </row>
    <row r="131" spans="1:11" x14ac:dyDescent="0.3">
      <c r="A131" s="24" t="s">
        <v>0</v>
      </c>
      <c r="B131" s="17">
        <f t="shared" si="23"/>
        <v>-28.569668217245308</v>
      </c>
      <c r="C131" s="17">
        <f t="shared" si="23"/>
        <v>33.078880407124686</v>
      </c>
      <c r="D131" s="17">
        <f t="shared" si="23"/>
        <v>22.908902356029426</v>
      </c>
      <c r="E131" s="17">
        <f t="shared" si="23"/>
        <v>16.147234087433425</v>
      </c>
      <c r="F131" s="37">
        <f t="shared" si="24"/>
        <v>35.701303102184163</v>
      </c>
    </row>
    <row r="132" spans="1:11" x14ac:dyDescent="0.3">
      <c r="A132" s="25" t="s">
        <v>51</v>
      </c>
      <c r="B132" s="22">
        <f t="shared" si="23"/>
        <v>-33.921373881330368</v>
      </c>
      <c r="C132" s="22">
        <f t="shared" si="23"/>
        <v>10.013678693843794</v>
      </c>
      <c r="D132" s="22">
        <f t="shared" si="23"/>
        <v>17.468165931130702</v>
      </c>
      <c r="E132" s="22">
        <f t="shared" si="23"/>
        <v>12.974849075994314</v>
      </c>
      <c r="F132" s="43">
        <f t="shared" si="24"/>
        <v>-3.5261412663629246</v>
      </c>
    </row>
    <row r="133" spans="1:11" x14ac:dyDescent="0.3">
      <c r="A133" s="32" t="s">
        <v>17</v>
      </c>
      <c r="B133" s="45">
        <f t="shared" si="23"/>
        <v>-18.917114300252578</v>
      </c>
      <c r="C133" s="45">
        <f t="shared" si="23"/>
        <v>11.03362108132667</v>
      </c>
      <c r="D133" s="45">
        <f t="shared" si="23"/>
        <v>17.614880209505493</v>
      </c>
      <c r="E133" s="45">
        <f t="shared" si="23"/>
        <v>8.0500246796537454</v>
      </c>
      <c r="F133" s="46">
        <f t="shared" si="24"/>
        <v>14.411806014445535</v>
      </c>
    </row>
    <row r="134" spans="1:11" x14ac:dyDescent="0.3">
      <c r="A134" s="16" t="s">
        <v>18</v>
      </c>
    </row>
    <row r="135" spans="1:11" x14ac:dyDescent="0.3">
      <c r="A135" s="16" t="s">
        <v>119</v>
      </c>
      <c r="B135"/>
      <c r="C135"/>
      <c r="D135"/>
      <c r="E135"/>
      <c r="F135"/>
    </row>
    <row r="142" spans="1:11" x14ac:dyDescent="0.3">
      <c r="A142" s="12" t="s">
        <v>2</v>
      </c>
      <c r="B142" s="12" t="s">
        <v>2</v>
      </c>
      <c r="C142" s="12" t="s">
        <v>2</v>
      </c>
      <c r="D142" s="12" t="s">
        <v>2</v>
      </c>
      <c r="E142" s="12" t="s">
        <v>2</v>
      </c>
      <c r="F142" s="12" t="s">
        <v>2</v>
      </c>
      <c r="G142" s="12" t="s">
        <v>2</v>
      </c>
      <c r="H142" s="12" t="s">
        <v>2</v>
      </c>
      <c r="I142" s="12" t="s">
        <v>2</v>
      </c>
      <c r="J142" s="12" t="s">
        <v>2</v>
      </c>
      <c r="K142" s="12" t="s">
        <v>2</v>
      </c>
    </row>
  </sheetData>
  <pageMargins left="0.7" right="0.7" top="0.75" bottom="0.75" header="0.3" footer="0.3"/>
  <pageSetup scale="41" fitToHeight="0" orientation="portrait" r:id="rId1"/>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AC1FED4C78074EA36340E77EB88989" ma:contentTypeVersion="4" ma:contentTypeDescription="Create a new document." ma:contentTypeScope="" ma:versionID="54ccd46201afdbf99f88af367cadc650">
  <xsd:schema xmlns:xsd="http://www.w3.org/2001/XMLSchema" xmlns:xs="http://www.w3.org/2001/XMLSchema" xmlns:p="http://schemas.microsoft.com/office/2006/metadata/properties" xmlns:ns2="4506f39b-5840-44c5-9fca-002d672f4dac" targetNamespace="http://schemas.microsoft.com/office/2006/metadata/properties" ma:root="true" ma:fieldsID="2aaabe349ba73976edce43ed24a3cc2f" ns2:_="">
    <xsd:import namespace="4506f39b-5840-44c5-9fca-002d672f4d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6f39b-5840-44c5-9fca-002d672f4d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A3E174-DA7E-4970-99D7-CF316F9CC71C}">
  <ds:schemaRefs>
    <ds:schemaRef ds:uri="http://schemas.microsoft.com/sharepoint/v3/contenttype/forms"/>
  </ds:schemaRefs>
</ds:datastoreItem>
</file>

<file path=customXml/itemProps2.xml><?xml version="1.0" encoding="utf-8"?>
<ds:datastoreItem xmlns:ds="http://schemas.openxmlformats.org/officeDocument/2006/customXml" ds:itemID="{B16ACAC7-9F29-47D4-86D2-499FE5F91A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6f39b-5840-44c5-9fca-002d672f4d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B510E4-375F-423A-8DB6-3E09F379E04C}">
  <ds:schemaRef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4506f39b-5840-44c5-9fca-002d672f4dac"/>
    <ds:schemaRef ds:uri="http://purl.org/dc/term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Table of Contents</vt:lpstr>
      <vt:lpstr>All countries</vt:lpstr>
      <vt:lpstr>Canada</vt:lpstr>
      <vt:lpstr>China</vt:lpstr>
      <vt:lpstr>EU</vt:lpstr>
      <vt:lpstr>Japan</vt:lpstr>
      <vt:lpstr>India</vt:lpstr>
      <vt:lpstr>UK</vt:lpstr>
      <vt:lpstr>All sectors</vt:lpstr>
      <vt:lpstr>Distribution</vt:lpstr>
      <vt:lpstr>Digital&amp;Electronic</vt:lpstr>
      <vt:lpstr>Financial</vt:lpstr>
      <vt:lpstr>Professional</vt:lpstr>
      <vt:lpstr>Travel</vt:lpstr>
      <vt:lpstr>Country_names</vt:lpstr>
      <vt:lpstr>'All countries'!Print_Area</vt:lpstr>
      <vt:lpstr>'All sectors'!Print_Area</vt:lpstr>
      <vt:lpstr>Canada!Print_Area</vt:lpstr>
      <vt:lpstr>China!Print_Area</vt:lpstr>
      <vt:lpstr>'Digital&amp;Electronic'!Print_Area</vt:lpstr>
      <vt:lpstr>Distribution!Print_Area</vt:lpstr>
      <vt:lpstr>EU!Print_Area</vt:lpstr>
      <vt:lpstr>Financial!Print_Area</vt:lpstr>
      <vt:lpstr>India!Print_Area</vt:lpstr>
      <vt:lpstr>Japan!Print_Area</vt:lpstr>
      <vt:lpstr>Professional!Print_Area</vt:lpstr>
      <vt:lpstr>'Table of Contents'!Print_Area</vt:lpstr>
      <vt:lpstr>Travel!Print_Area</vt:lpstr>
      <vt:lpstr>UK!Print_Area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Letostak, Maureen</dc:creator>
  <cp:keywords/>
  <dc:description/>
  <cp:lastModifiedBy>Carton, Ann Marie</cp:lastModifiedBy>
  <cp:revision/>
  <dcterms:created xsi:type="dcterms:W3CDTF">2021-09-22T12:40:31Z</dcterms:created>
  <dcterms:modified xsi:type="dcterms:W3CDTF">2025-06-25T15:40:32Z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0x010100E4AC1FED4C78074EA36340E77EB88989</vt:lpwstr>
  </property>
</Properties>
</file>